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00" tabRatio="747"/>
  </bookViews>
  <sheets>
    <sheet name="3.本级一般公共预算本级支出预算表" sheetId="4" r:id="rId1"/>
  </sheets>
  <definedNames>
    <definedName name="_xlnm._FilterDatabase" localSheetId="0" hidden="1">'3.本级一般公共预算本级支出预算表'!$A$4:$C$1285</definedName>
    <definedName name="_xlnm.Print_Titles" localSheetId="0">'3.本级一般公共预算本级支出预算表'!$1:$4</definedName>
  </definedNames>
  <calcPr calcId="191029" iterate="1" iterateCount="100" iterateDelta="0.00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<sst xmlns="http://schemas.openxmlformats.org/spreadsheetml/2006/main" count="1289" uniqueCount="995">
  <si>
    <t>表3</t>
  </si>
  <si>
    <t>2025年额尔古纳市本级一般公共预算本级支出预算表</t>
  </si>
  <si>
    <t>单位：万元</t>
  </si>
  <si>
    <t>科目编码</t>
  </si>
  <si>
    <t>项             目</t>
  </si>
  <si>
    <t>预算数</t>
  </si>
  <si>
    <t xml:space="preserve">  一般公共服务</t>
  </si>
  <si>
    <t xml:space="preserve">    人大事务</t>
  </si>
  <si>
    <t xml:space="preserve">      行政运行</t>
  </si>
  <si>
    <t xml:space="preserve">      一般行政管理事务</t>
  </si>
  <si>
    <t xml:space="preserve">      机关服务</t>
  </si>
  <si>
    <t xml:space="preserve">      人大会议</t>
  </si>
  <si>
    <t xml:space="preserve">      人大立法</t>
  </si>
  <si>
    <t xml:space="preserve">      人大监督</t>
  </si>
  <si>
    <t xml:space="preserve">      人大代表履职能力提升</t>
  </si>
  <si>
    <t xml:space="preserve">      代表工作</t>
  </si>
  <si>
    <t xml:space="preserve">      人大信访工作</t>
  </si>
  <si>
    <t xml:space="preserve">      事业运行</t>
  </si>
  <si>
    <t xml:space="preserve">      其他人大事务支出</t>
  </si>
  <si>
    <t xml:space="preserve">    政协事务</t>
  </si>
  <si>
    <t xml:space="preserve">      政协会议</t>
  </si>
  <si>
    <t xml:space="preserve">      委员视察</t>
  </si>
  <si>
    <t xml:space="preserve">      参政议政</t>
  </si>
  <si>
    <t xml:space="preserve">      其他政协事务支出</t>
  </si>
  <si>
    <t xml:space="preserve">    政府办公厅(室)及相关机构事务</t>
  </si>
  <si>
    <t xml:space="preserve">      专项服务</t>
  </si>
  <si>
    <t xml:space="preserve">      专项业务及机关事务管理</t>
  </si>
  <si>
    <t xml:space="preserve">      政务公开审批</t>
  </si>
  <si>
    <t xml:space="preserve">      信访事务</t>
  </si>
  <si>
    <t xml:space="preserve">      参事事务</t>
  </si>
  <si>
    <t xml:space="preserve">      其他政府办公厅（室）及相关机构事务支出</t>
  </si>
  <si>
    <t xml:space="preserve">    发展与改革事务</t>
  </si>
  <si>
    <t xml:space="preserve">      战略规划与实施</t>
  </si>
  <si>
    <t xml:space="preserve">      日常经济运行调节</t>
  </si>
  <si>
    <t xml:space="preserve">      社会事业发展规划</t>
  </si>
  <si>
    <t xml:space="preserve">      经济体制改革研究</t>
  </si>
  <si>
    <t xml:space="preserve">      物价管理</t>
  </si>
  <si>
    <t xml:space="preserve">      其他发展与改革事务支出</t>
  </si>
  <si>
    <t xml:space="preserve">    统计信息事务</t>
  </si>
  <si>
    <t xml:space="preserve">      信息事务</t>
  </si>
  <si>
    <t xml:space="preserve">      专项统计业务</t>
  </si>
  <si>
    <t xml:space="preserve">      统计管理</t>
  </si>
  <si>
    <t xml:space="preserve">      专项普查活动</t>
  </si>
  <si>
    <t xml:space="preserve">      统计抽样调查</t>
  </si>
  <si>
    <t xml:space="preserve">      其他统计信息事务支出</t>
  </si>
  <si>
    <t xml:space="preserve">    财政事务</t>
  </si>
  <si>
    <t xml:space="preserve">      预算改革业务</t>
  </si>
  <si>
    <t xml:space="preserve">      财政国库业务</t>
  </si>
  <si>
    <t xml:space="preserve">      财政监察</t>
  </si>
  <si>
    <t xml:space="preserve">      信息化建设</t>
  </si>
  <si>
    <t xml:space="preserve">      财政委托业务支出</t>
  </si>
  <si>
    <t xml:space="preserve">      其他财政事务支出</t>
  </si>
  <si>
    <t xml:space="preserve">    税收事务</t>
  </si>
  <si>
    <t xml:space="preserve">      税收业务</t>
  </si>
  <si>
    <t xml:space="preserve">      其他税收事务支出</t>
  </si>
  <si>
    <t xml:space="preserve">    审计事务</t>
  </si>
  <si>
    <t xml:space="preserve">      审计业务</t>
  </si>
  <si>
    <t xml:space="preserve">      审计管理</t>
  </si>
  <si>
    <t xml:space="preserve">      其他审计事务支出</t>
  </si>
  <si>
    <t xml:space="preserve">    海关事务</t>
  </si>
  <si>
    <t xml:space="preserve">      缉私办案</t>
  </si>
  <si>
    <t xml:space="preserve">      口岸管理</t>
  </si>
  <si>
    <t xml:space="preserve">      海关关务</t>
  </si>
  <si>
    <t xml:space="preserve">      关税征管</t>
  </si>
  <si>
    <t xml:space="preserve">      海关监管</t>
  </si>
  <si>
    <t xml:space="preserve">      检验检疫</t>
  </si>
  <si>
    <t xml:space="preserve">      其他海关事务支出</t>
  </si>
  <si>
    <t xml:space="preserve">    纪检监察事务</t>
  </si>
  <si>
    <t xml:space="preserve">      大案要案查处</t>
  </si>
  <si>
    <t xml:space="preserve">      派驻派出机构</t>
  </si>
  <si>
    <t xml:space="preserve">      巡视工作</t>
  </si>
  <si>
    <t xml:space="preserve">      其他纪检监察事务支出</t>
  </si>
  <si>
    <t xml:space="preserve">    商贸事务</t>
  </si>
  <si>
    <t xml:space="preserve">      对外贸易管理</t>
  </si>
  <si>
    <t xml:space="preserve">      国际经济合作</t>
  </si>
  <si>
    <t xml:space="preserve">      外资管理</t>
  </si>
  <si>
    <t xml:space="preserve">      国内贸易管理</t>
  </si>
  <si>
    <t xml:space="preserve">      招商引资</t>
  </si>
  <si>
    <t xml:space="preserve">      其他商贸事务支出</t>
  </si>
  <si>
    <t xml:space="preserve">    知识产权事务</t>
  </si>
  <si>
    <t xml:space="preserve">      专利审批</t>
  </si>
  <si>
    <t xml:space="preserve">      知识产权战略和规划</t>
  </si>
  <si>
    <t xml:space="preserve">      国际合作与交流</t>
  </si>
  <si>
    <t xml:space="preserve">      知识产权宏观管理</t>
  </si>
  <si>
    <t xml:space="preserve">      商标管理</t>
  </si>
  <si>
    <t xml:space="preserve">      原产地地理标志管理</t>
  </si>
  <si>
    <t xml:space="preserve">      其他知识产权事务支出</t>
  </si>
  <si>
    <t xml:space="preserve">    民族事务</t>
  </si>
  <si>
    <t xml:space="preserve">      民族工作专项</t>
  </si>
  <si>
    <t xml:space="preserve">      其他民族事务支出</t>
  </si>
  <si>
    <t xml:space="preserve">    港澳台事务</t>
  </si>
  <si>
    <t xml:space="preserve">      港澳事务</t>
  </si>
  <si>
    <t xml:space="preserve">      台湾事务</t>
  </si>
  <si>
    <t xml:space="preserve">      其他港澳台事务支出</t>
  </si>
  <si>
    <t xml:space="preserve">    档案事务</t>
  </si>
  <si>
    <t xml:space="preserve">      档案馆</t>
  </si>
  <si>
    <t xml:space="preserve">      其他档案事务支出</t>
  </si>
  <si>
    <t xml:space="preserve">    民主党派及工商联事务</t>
  </si>
  <si>
    <t xml:space="preserve">      其他民主党派及工商联事务支出</t>
  </si>
  <si>
    <t xml:space="preserve">    群众团体事务</t>
  </si>
  <si>
    <t xml:space="preserve">      工会事务</t>
  </si>
  <si>
    <t xml:space="preserve">      其他群众团体事务支出</t>
  </si>
  <si>
    <t xml:space="preserve">    党委办公厅（室）及相关机构事务</t>
  </si>
  <si>
    <t xml:space="preserve">      专项业务</t>
  </si>
  <si>
    <t xml:space="preserve">      其他党委办公厅（室）及相关机构事务支出</t>
  </si>
  <si>
    <t xml:space="preserve">    组织事务</t>
  </si>
  <si>
    <t xml:space="preserve">      公务员事务</t>
  </si>
  <si>
    <t xml:space="preserve">      其他组织事务支出</t>
  </si>
  <si>
    <t xml:space="preserve">    宣传事务</t>
  </si>
  <si>
    <t xml:space="preserve">      宣传管理</t>
  </si>
  <si>
    <t xml:space="preserve">      其他宣传事务支出</t>
  </si>
  <si>
    <t xml:space="preserve">    统战事务</t>
  </si>
  <si>
    <t xml:space="preserve">      宗教事务</t>
  </si>
  <si>
    <t xml:space="preserve">      华侨事务</t>
  </si>
  <si>
    <t xml:space="preserve">      其他统战事务支出</t>
  </si>
  <si>
    <t xml:space="preserve">    对外联络事务</t>
  </si>
  <si>
    <t xml:space="preserve">      其他对外联络事务支出</t>
  </si>
  <si>
    <t xml:space="preserve">    其他共产党事务支出</t>
  </si>
  <si>
    <t xml:space="preserve">      其他共产党事务支出</t>
  </si>
  <si>
    <t xml:space="preserve">    网信事务</t>
  </si>
  <si>
    <t xml:space="preserve">      信息安全事务</t>
  </si>
  <si>
    <t xml:space="preserve">      其他网信事务支出</t>
  </si>
  <si>
    <t xml:space="preserve">    市场监督管理事务</t>
  </si>
  <si>
    <t xml:space="preserve">      市场主体管理</t>
  </si>
  <si>
    <t xml:space="preserve">      市场秩序执法</t>
  </si>
  <si>
    <t xml:space="preserve">      质量基础</t>
  </si>
  <si>
    <t xml:space="preserve">      药品事务</t>
  </si>
  <si>
    <t xml:space="preserve">      医疗器械事务</t>
  </si>
  <si>
    <t xml:space="preserve">      化妆品事务</t>
  </si>
  <si>
    <t xml:space="preserve">      质量安全监管</t>
  </si>
  <si>
    <t xml:space="preserve">      食品安全监管</t>
  </si>
  <si>
    <t xml:space="preserve">      其他市场监督管理事务</t>
  </si>
  <si>
    <t xml:space="preserve">    社会工作事务</t>
  </si>
  <si>
    <t xml:space="preserve">    信访事务</t>
  </si>
  <si>
    <t xml:space="preserve">      信访业务</t>
  </si>
  <si>
    <t xml:space="preserve">      其他信访事务支出</t>
  </si>
  <si>
    <t xml:space="preserve">    其他一般公共服务支出</t>
  </si>
  <si>
    <t xml:space="preserve">      国家赔偿费用支出</t>
  </si>
  <si>
    <t xml:space="preserve">      其他一般公共服务支出</t>
  </si>
  <si>
    <t xml:space="preserve">  外交支出</t>
  </si>
  <si>
    <t xml:space="preserve">    对外合作与交流</t>
  </si>
  <si>
    <t xml:space="preserve">      在华国际会议</t>
  </si>
  <si>
    <t xml:space="preserve">      国际交流活动</t>
  </si>
  <si>
    <t xml:space="preserve">      对外合作活动</t>
  </si>
  <si>
    <t xml:space="preserve">      其他对外合作与交流支出</t>
  </si>
  <si>
    <t xml:space="preserve">    对外宣传</t>
  </si>
  <si>
    <t xml:space="preserve">      对外宣传</t>
  </si>
  <si>
    <t xml:space="preserve">    其他外交支出</t>
  </si>
  <si>
    <t xml:space="preserve">      其他外交支出</t>
  </si>
  <si>
    <t xml:space="preserve">  国防支出</t>
  </si>
  <si>
    <t xml:space="preserve">    军费</t>
  </si>
  <si>
    <t xml:space="preserve">      现役部队</t>
  </si>
  <si>
    <t xml:space="preserve">      预备役部队</t>
  </si>
  <si>
    <t xml:space="preserve">      其他军费支出</t>
  </si>
  <si>
    <t xml:space="preserve">    国防科研事业</t>
  </si>
  <si>
    <t xml:space="preserve">      国防科研事业</t>
  </si>
  <si>
    <t xml:space="preserve">    专项工程</t>
  </si>
  <si>
    <t xml:space="preserve">      专项工程</t>
  </si>
  <si>
    <t xml:space="preserve">    国防动员</t>
  </si>
  <si>
    <t xml:space="preserve">      兵役征集</t>
  </si>
  <si>
    <t xml:space="preserve">      经济动员</t>
  </si>
  <si>
    <t xml:space="preserve">      人民防空</t>
  </si>
  <si>
    <t xml:space="preserve">      交通战备</t>
  </si>
  <si>
    <t xml:space="preserve">      民兵</t>
  </si>
  <si>
    <t xml:space="preserve">      边海防</t>
  </si>
  <si>
    <t xml:space="preserve">      其他国防动员支出</t>
  </si>
  <si>
    <t xml:space="preserve">    其他国防支出</t>
  </si>
  <si>
    <t xml:space="preserve">      其他国防支出</t>
  </si>
  <si>
    <t xml:space="preserve">  公共安全支出</t>
  </si>
  <si>
    <t xml:space="preserve">    武装警察部队</t>
  </si>
  <si>
    <t xml:space="preserve">      武装警察部队</t>
  </si>
  <si>
    <t xml:space="preserve">      其他武装警察部队支出</t>
  </si>
  <si>
    <t xml:space="preserve">    公安</t>
  </si>
  <si>
    <t xml:space="preserve">      执法办案</t>
  </si>
  <si>
    <t xml:space="preserve">      特别业务</t>
  </si>
  <si>
    <t xml:space="preserve">      特勤业务</t>
  </si>
  <si>
    <t xml:space="preserve">      移民事务</t>
  </si>
  <si>
    <t xml:space="preserve">      其他公安支出</t>
  </si>
  <si>
    <t xml:space="preserve">    国家安全</t>
  </si>
  <si>
    <t xml:space="preserve">      安全业务</t>
  </si>
  <si>
    <t xml:space="preserve">      其他国家安全支出</t>
  </si>
  <si>
    <t xml:space="preserve">    检察</t>
  </si>
  <si>
    <t xml:space="preserve">      “两房”建设</t>
  </si>
  <si>
    <t xml:space="preserve">      检查监督</t>
  </si>
  <si>
    <t xml:space="preserve">      其他检察支出</t>
  </si>
  <si>
    <t xml:space="preserve">    法院</t>
  </si>
  <si>
    <t xml:space="preserve">      案件审判</t>
  </si>
  <si>
    <t xml:space="preserve">      案件执行</t>
  </si>
  <si>
    <t xml:space="preserve">      “两庭”建设</t>
  </si>
  <si>
    <t xml:space="preserve">      其他法院支出</t>
  </si>
  <si>
    <t xml:space="preserve">    司法</t>
  </si>
  <si>
    <t xml:space="preserve">      基层司法业务</t>
  </si>
  <si>
    <t xml:space="preserve">      普法宣传</t>
  </si>
  <si>
    <t xml:space="preserve">      律师管理</t>
  </si>
  <si>
    <t xml:space="preserve">      公共法律服务</t>
  </si>
  <si>
    <t xml:space="preserve">      国家统一法律职业资格考试</t>
  </si>
  <si>
    <t xml:space="preserve">      社区矫正</t>
  </si>
  <si>
    <t xml:space="preserve">      法治建设</t>
  </si>
  <si>
    <t xml:space="preserve">      其他司法支出</t>
  </si>
  <si>
    <t xml:space="preserve">    监狱</t>
  </si>
  <si>
    <t xml:space="preserve">      罪犯生活及医疗卫生</t>
  </si>
  <si>
    <t xml:space="preserve">      监狱业务及罪犯改造</t>
  </si>
  <si>
    <t xml:space="preserve">      狱政设施建设</t>
  </si>
  <si>
    <t xml:space="preserve">      其他监狱支出</t>
  </si>
  <si>
    <t xml:space="preserve">    强制隔离戒毒</t>
  </si>
  <si>
    <t xml:space="preserve">      强制隔离戒毒人员生活</t>
  </si>
  <si>
    <t xml:space="preserve">      强制隔离戒毒人员教育</t>
  </si>
  <si>
    <t xml:space="preserve">      所政设施建设</t>
  </si>
  <si>
    <t xml:space="preserve">      其他强制隔离戒毒支出</t>
  </si>
  <si>
    <t xml:space="preserve">    国家保密</t>
  </si>
  <si>
    <t xml:space="preserve">      保密技术</t>
  </si>
  <si>
    <t xml:space="preserve">      保密管理</t>
  </si>
  <si>
    <t xml:space="preserve">      其他国家保密支出</t>
  </si>
  <si>
    <t xml:space="preserve">    缉私警察</t>
  </si>
  <si>
    <t xml:space="preserve">      缉私业务</t>
  </si>
  <si>
    <t xml:space="preserve">      其他缉私警察支出</t>
  </si>
  <si>
    <t xml:space="preserve">    其他公共安全支出</t>
  </si>
  <si>
    <t xml:space="preserve">      国家司法救助支出</t>
  </si>
  <si>
    <t xml:space="preserve">      其他公共安全支出</t>
  </si>
  <si>
    <t xml:space="preserve">  教育支出</t>
  </si>
  <si>
    <t xml:space="preserve">    教育管理事务</t>
  </si>
  <si>
    <t xml:space="preserve">      其他教育管理事务支出</t>
  </si>
  <si>
    <t xml:space="preserve">    普通教育</t>
  </si>
  <si>
    <t xml:space="preserve">      学前教育</t>
  </si>
  <si>
    <t xml:space="preserve">      小学教育</t>
  </si>
  <si>
    <t xml:space="preserve">      初中教育</t>
  </si>
  <si>
    <t xml:space="preserve">      高中教育</t>
  </si>
  <si>
    <t xml:space="preserve">      高等教育</t>
  </si>
  <si>
    <t xml:space="preserve">      其他普通教育支出</t>
  </si>
  <si>
    <t xml:space="preserve">    职业教育</t>
  </si>
  <si>
    <t xml:space="preserve">      初等职业教育</t>
  </si>
  <si>
    <t xml:space="preserve">      中等职业教育</t>
  </si>
  <si>
    <t xml:space="preserve">      技校教育</t>
  </si>
  <si>
    <t xml:space="preserve">      高等职业教育</t>
  </si>
  <si>
    <t xml:space="preserve">      其他职业教育支出</t>
  </si>
  <si>
    <t xml:space="preserve">    成人教育</t>
  </si>
  <si>
    <t xml:space="preserve">      成人初等教育</t>
  </si>
  <si>
    <t xml:space="preserve">      成人中等教育</t>
  </si>
  <si>
    <t xml:space="preserve">      成人高等教育</t>
  </si>
  <si>
    <t xml:space="preserve">      成人广播电视教育</t>
  </si>
  <si>
    <t xml:space="preserve">      其他成人教育支出</t>
  </si>
  <si>
    <t xml:space="preserve">    广播电视教育</t>
  </si>
  <si>
    <t xml:space="preserve">      广播电视学校</t>
  </si>
  <si>
    <t xml:space="preserve">      教育电视台</t>
  </si>
  <si>
    <t xml:space="preserve">      其他广播电视教育支出</t>
  </si>
  <si>
    <t xml:space="preserve">    留学教育</t>
  </si>
  <si>
    <t xml:space="preserve">      出国留学教育</t>
  </si>
  <si>
    <t xml:space="preserve">      来华留学教育</t>
  </si>
  <si>
    <t xml:space="preserve">      其他留学教育支出</t>
  </si>
  <si>
    <t xml:space="preserve">    特殊教育</t>
  </si>
  <si>
    <t xml:space="preserve">      特殊学校教育</t>
  </si>
  <si>
    <t xml:space="preserve">      工读学校教育</t>
  </si>
  <si>
    <t xml:space="preserve">      其他特殊教育支出</t>
  </si>
  <si>
    <t xml:space="preserve">    进修及培训</t>
  </si>
  <si>
    <t xml:space="preserve">      教师进修</t>
  </si>
  <si>
    <t xml:space="preserve">      干部教育</t>
  </si>
  <si>
    <t xml:space="preserve">      培训支出</t>
  </si>
  <si>
    <t xml:space="preserve">      退役士兵能力提升</t>
  </si>
  <si>
    <t xml:space="preserve">      其他进修及培训</t>
  </si>
  <si>
    <t xml:space="preserve">    教育费附加安排的支出</t>
  </si>
  <si>
    <t xml:space="preserve">      农村中小学校舍建设</t>
  </si>
  <si>
    <t xml:space="preserve">      农村中小学教学设施</t>
  </si>
  <si>
    <t xml:space="preserve">      城市中小学校舍建设</t>
  </si>
  <si>
    <t xml:space="preserve">      城市中小学教学设施</t>
  </si>
  <si>
    <t xml:space="preserve">      中等职业学校教学设施</t>
  </si>
  <si>
    <t xml:space="preserve">      其他教育费附加安排的支出</t>
  </si>
  <si>
    <t xml:space="preserve">    其他教育支出</t>
  </si>
  <si>
    <t xml:space="preserve">      其他教育支出</t>
  </si>
  <si>
    <t xml:space="preserve">  科学技术支出</t>
  </si>
  <si>
    <t xml:space="preserve">    科学技术管理事务</t>
  </si>
  <si>
    <t xml:space="preserve">      其他科学技术管理事务支出</t>
  </si>
  <si>
    <t xml:space="preserve">    基础研究</t>
  </si>
  <si>
    <t xml:space="preserve">      机构运行</t>
  </si>
  <si>
    <t xml:space="preserve">      自然科学基金</t>
  </si>
  <si>
    <t xml:space="preserve">      实验室及相关设施</t>
  </si>
  <si>
    <t xml:space="preserve">      重大科学工程</t>
  </si>
  <si>
    <t xml:space="preserve">      专项基础科研</t>
  </si>
  <si>
    <t xml:space="preserve">      专项技术基础</t>
  </si>
  <si>
    <t xml:space="preserve">      科技人才队伍建设</t>
  </si>
  <si>
    <t xml:space="preserve">      其他基础研究支出</t>
  </si>
  <si>
    <t xml:space="preserve">    应用研究</t>
  </si>
  <si>
    <t xml:space="preserve">      社会公益研究</t>
  </si>
  <si>
    <t xml:space="preserve">      高技术研究</t>
  </si>
  <si>
    <t xml:space="preserve">      专项科研试制</t>
  </si>
  <si>
    <t xml:space="preserve">      其他应用研究支出</t>
  </si>
  <si>
    <t xml:space="preserve">    技术研究与开发</t>
  </si>
  <si>
    <t xml:space="preserve">      科技成果转化与扩散</t>
  </si>
  <si>
    <t xml:space="preserve">      共性技术研究与开发</t>
  </si>
  <si>
    <t xml:space="preserve">      其他技术研究与开发支出</t>
  </si>
  <si>
    <t xml:space="preserve">    科技条件与服务</t>
  </si>
  <si>
    <t xml:space="preserve">      技术创新服务体系</t>
  </si>
  <si>
    <t xml:space="preserve">      科技条件专项</t>
  </si>
  <si>
    <t xml:space="preserve">      其他科技条件与服务支出</t>
  </si>
  <si>
    <t xml:space="preserve">    社会科学</t>
  </si>
  <si>
    <t xml:space="preserve">      社会科学研究机构</t>
  </si>
  <si>
    <t xml:space="preserve">      社会科学研究</t>
  </si>
  <si>
    <t xml:space="preserve">      社科基金支出</t>
  </si>
  <si>
    <t xml:space="preserve">      其他社会科学支出</t>
  </si>
  <si>
    <t xml:space="preserve">    科学技术普及</t>
  </si>
  <si>
    <t xml:space="preserve">      科普活动</t>
  </si>
  <si>
    <t xml:space="preserve">      青少年科技活动</t>
  </si>
  <si>
    <t xml:space="preserve">      学术交流活动</t>
  </si>
  <si>
    <t xml:space="preserve">      科技馆站</t>
  </si>
  <si>
    <t xml:space="preserve">      其他科学技术普及支出</t>
  </si>
  <si>
    <t xml:space="preserve">    科技交流与合作</t>
  </si>
  <si>
    <t xml:space="preserve">      国际交流与合作</t>
  </si>
  <si>
    <t xml:space="preserve">      重大科技合作项目</t>
  </si>
  <si>
    <t xml:space="preserve">      其他科技交流与合作支出</t>
  </si>
  <si>
    <t xml:space="preserve">    科技重大项目</t>
  </si>
  <si>
    <t xml:space="preserve">      科技重大专项</t>
  </si>
  <si>
    <t xml:space="preserve">      重点研发计划</t>
  </si>
  <si>
    <t xml:space="preserve">      其他科技重大项目</t>
  </si>
  <si>
    <t xml:space="preserve">    其他科学技术支出</t>
  </si>
  <si>
    <t xml:space="preserve">      科技奖励</t>
  </si>
  <si>
    <t xml:space="preserve">      核应急</t>
  </si>
  <si>
    <t xml:space="preserve">      转制科研机构</t>
  </si>
  <si>
    <t xml:space="preserve">      其他科学技术支出</t>
  </si>
  <si>
    <t xml:space="preserve">  文化旅游体育与传媒支出</t>
  </si>
  <si>
    <t xml:space="preserve">    文化和旅游</t>
  </si>
  <si>
    <t xml:space="preserve">      图书馆</t>
  </si>
  <si>
    <t xml:space="preserve">      文化展示及纪念机构</t>
  </si>
  <si>
    <t xml:space="preserve">      艺术表演场所</t>
  </si>
  <si>
    <t xml:space="preserve">      艺术表演团体</t>
  </si>
  <si>
    <t xml:space="preserve">      文化活动</t>
  </si>
  <si>
    <t xml:space="preserve">      群众文化</t>
  </si>
  <si>
    <t xml:space="preserve">      文化和旅游交流与合作</t>
  </si>
  <si>
    <t xml:space="preserve">      文化创作与保护</t>
  </si>
  <si>
    <t xml:space="preserve">      文化和旅游市场管理</t>
  </si>
  <si>
    <t xml:space="preserve">      旅游宣传</t>
  </si>
  <si>
    <t xml:space="preserve">      文化和旅游管理事务</t>
  </si>
  <si>
    <t xml:space="preserve">      其他文化和旅游支出</t>
  </si>
  <si>
    <t xml:space="preserve">    文物</t>
  </si>
  <si>
    <t xml:space="preserve">      文物保护</t>
  </si>
  <si>
    <t xml:space="preserve">      博物馆</t>
  </si>
  <si>
    <t xml:space="preserve">      历史名城与古迹</t>
  </si>
  <si>
    <t xml:space="preserve">      其他文物支出</t>
  </si>
  <si>
    <t xml:space="preserve">    体育</t>
  </si>
  <si>
    <t xml:space="preserve">      运动项目管理</t>
  </si>
  <si>
    <t xml:space="preserve">      体育竞赛</t>
  </si>
  <si>
    <t xml:space="preserve">      体育训练</t>
  </si>
  <si>
    <t xml:space="preserve">      体育场馆</t>
  </si>
  <si>
    <t xml:space="preserve">      群众体育</t>
  </si>
  <si>
    <t xml:space="preserve">      体育交流与合作</t>
  </si>
  <si>
    <t xml:space="preserve">      其他体育支出</t>
  </si>
  <si>
    <t xml:space="preserve">    新闻出版电影</t>
  </si>
  <si>
    <t xml:space="preserve">      新闻通讯</t>
  </si>
  <si>
    <t xml:space="preserve">      出版发行</t>
  </si>
  <si>
    <t xml:space="preserve">      版权管理</t>
  </si>
  <si>
    <t xml:space="preserve">      电影</t>
  </si>
  <si>
    <t xml:space="preserve">      其他新闻出版电影支出</t>
  </si>
  <si>
    <t xml:space="preserve">    广播电视</t>
  </si>
  <si>
    <t xml:space="preserve">      监测监管</t>
  </si>
  <si>
    <t xml:space="preserve">      传输发射</t>
  </si>
  <si>
    <t xml:space="preserve">      广播电视事务</t>
  </si>
  <si>
    <t xml:space="preserve">      其他广播电视支出</t>
  </si>
  <si>
    <t xml:space="preserve">    其他文化旅游体育与传媒支出</t>
  </si>
  <si>
    <t xml:space="preserve">      宣传文化发展专项支出</t>
  </si>
  <si>
    <t xml:space="preserve">      文化产业发展专项支出</t>
  </si>
  <si>
    <t xml:space="preserve">      其他文化旅游体育与传媒支出</t>
  </si>
  <si>
    <t xml:space="preserve">  社会保障和就业支出</t>
  </si>
  <si>
    <t xml:space="preserve">    人力资源和社会保障管理事务</t>
  </si>
  <si>
    <t xml:space="preserve">      综合业务管理</t>
  </si>
  <si>
    <t xml:space="preserve">      劳动保障监察</t>
  </si>
  <si>
    <t xml:space="preserve">      就业管理事务</t>
  </si>
  <si>
    <t xml:space="preserve">      社会保险业务管理事务</t>
  </si>
  <si>
    <t xml:space="preserve">      社会保险经办机构</t>
  </si>
  <si>
    <t xml:space="preserve">      劳动关系和维权</t>
  </si>
  <si>
    <t xml:space="preserve">      公共就业服务和职业技能鉴定机构</t>
  </si>
  <si>
    <t xml:space="preserve">      劳动人事争议调解仲裁</t>
  </si>
  <si>
    <t xml:space="preserve">      政府特殊津贴</t>
  </si>
  <si>
    <t xml:space="preserve">      资助留学回国人员</t>
  </si>
  <si>
    <t xml:space="preserve">      博士后日常经费</t>
  </si>
  <si>
    <t xml:space="preserve">      引进人才费用</t>
  </si>
  <si>
    <t xml:space="preserve">      其他人力资源和社会保障管理事务支出</t>
  </si>
  <si>
    <t xml:space="preserve">    民政管理事务</t>
  </si>
  <si>
    <t xml:space="preserve">      社会组织管理</t>
  </si>
  <si>
    <t xml:space="preserve">      行政区划和地名管理</t>
  </si>
  <si>
    <t xml:space="preserve">      基层政权建设和社区治理</t>
  </si>
  <si>
    <t xml:space="preserve">      其他民政管理事务支出</t>
  </si>
  <si>
    <t xml:space="preserve">    补充全国社会保障基金</t>
  </si>
  <si>
    <t xml:space="preserve">      用一般公共预算补充基金</t>
  </si>
  <si>
    <t xml:space="preserve">    行政事业单位养老支出</t>
  </si>
  <si>
    <t xml:space="preserve">      行政单位离退休</t>
  </si>
  <si>
    <t xml:space="preserve">      事业单位离退休</t>
  </si>
  <si>
    <t xml:space="preserve">      离退休人员管理机构</t>
  </si>
  <si>
    <t xml:space="preserve">      机关事业单位基本养老保险缴费支出</t>
  </si>
  <si>
    <t xml:space="preserve">      机关事业单位职业年金缴费支出</t>
  </si>
  <si>
    <t xml:space="preserve">      对机关事业单位基本养老保险基金的补助</t>
  </si>
  <si>
    <t xml:space="preserve">      对机关事业单位职业年金的补助</t>
  </si>
  <si>
    <t xml:space="preserve">      其他行政事业单位养老支出</t>
  </si>
  <si>
    <t xml:space="preserve">    企业改革补助</t>
  </si>
  <si>
    <t xml:space="preserve">      企业关闭破产补助</t>
  </si>
  <si>
    <t xml:space="preserve">      厂办大集体改革补助</t>
  </si>
  <si>
    <t xml:space="preserve">      其他企业改革发展补助</t>
  </si>
  <si>
    <t xml:space="preserve">    就业补助</t>
  </si>
  <si>
    <t xml:space="preserve">      就业创业服务补贴</t>
  </si>
  <si>
    <t xml:space="preserve">      职业培训补贴</t>
  </si>
  <si>
    <t xml:space="preserve">      社会保险补贴</t>
  </si>
  <si>
    <t xml:space="preserve">      公益性岗位补贴</t>
  </si>
  <si>
    <t xml:space="preserve">      职业技能鉴定补贴</t>
  </si>
  <si>
    <t xml:space="preserve">      就业见习补贴</t>
  </si>
  <si>
    <t xml:space="preserve">      高技能人才培养补助</t>
  </si>
  <si>
    <t xml:space="preserve">      求职和创业补贴</t>
  </si>
  <si>
    <t xml:space="preserve">      其他就业补助支出</t>
  </si>
  <si>
    <t xml:space="preserve">    抚恤</t>
  </si>
  <si>
    <t xml:space="preserve">      死亡抚恤</t>
  </si>
  <si>
    <t xml:space="preserve">      伤残抚恤</t>
  </si>
  <si>
    <t xml:space="preserve">      在乡复员、退伍军人生活补助</t>
  </si>
  <si>
    <t xml:space="preserve">      义务兵优待</t>
  </si>
  <si>
    <t xml:space="preserve">      农村籍退役士兵老年生活补助</t>
  </si>
  <si>
    <t xml:space="preserve">      光荣院</t>
  </si>
  <si>
    <t xml:space="preserve">      烈士纪念设施管理维护</t>
  </si>
  <si>
    <t xml:space="preserve">      其他优抚支出</t>
  </si>
  <si>
    <t xml:space="preserve">    退役安置</t>
  </si>
  <si>
    <t xml:space="preserve">      退役士兵安置</t>
  </si>
  <si>
    <t xml:space="preserve">      军队移交政府的离退休人员安置</t>
  </si>
  <si>
    <t xml:space="preserve">      军队移交政府离退休干部管理机构</t>
  </si>
  <si>
    <t xml:space="preserve">      退役士兵管理教育</t>
  </si>
  <si>
    <t xml:space="preserve">      军队转业干部安置</t>
  </si>
  <si>
    <t xml:space="preserve">      其他退役安置支出</t>
  </si>
  <si>
    <t xml:space="preserve">    社会福利</t>
  </si>
  <si>
    <t xml:space="preserve">      儿童福利</t>
  </si>
  <si>
    <t xml:space="preserve">      老年福利</t>
  </si>
  <si>
    <t xml:space="preserve">      康复辅具</t>
  </si>
  <si>
    <t xml:space="preserve">      殡葬</t>
  </si>
  <si>
    <t xml:space="preserve">      社会福利事业单位</t>
  </si>
  <si>
    <t xml:space="preserve">      养老服务</t>
  </si>
  <si>
    <t xml:space="preserve">      其他社会福利支出</t>
  </si>
  <si>
    <t xml:space="preserve">    残疾人事业</t>
  </si>
  <si>
    <t xml:space="preserve">      残疾人康复</t>
  </si>
  <si>
    <t xml:space="preserve">      残疾人就业</t>
  </si>
  <si>
    <t xml:space="preserve">      残疾人体育</t>
  </si>
  <si>
    <t xml:space="preserve">      残疾人生活和护理补贴</t>
  </si>
  <si>
    <t xml:space="preserve">      其他残疾人事业支出</t>
  </si>
  <si>
    <t xml:space="preserve">    红十字事业</t>
  </si>
  <si>
    <t xml:space="preserve">      其他红十字事业支出</t>
  </si>
  <si>
    <t xml:space="preserve">    最低生活保障</t>
  </si>
  <si>
    <t xml:space="preserve">      城市最低生活保障金支出</t>
  </si>
  <si>
    <t xml:space="preserve">      农村最低生活保障金支出</t>
  </si>
  <si>
    <t xml:space="preserve">    临时救助</t>
  </si>
  <si>
    <t xml:space="preserve">      临时救助支出</t>
  </si>
  <si>
    <t xml:space="preserve">      流浪乞讨人员救助支出</t>
  </si>
  <si>
    <t xml:space="preserve">    特困人员救助供养</t>
  </si>
  <si>
    <t xml:space="preserve">      城市特困人员救助供养支出</t>
  </si>
  <si>
    <t xml:space="preserve">      农村特困人员救助供养支出</t>
  </si>
  <si>
    <t xml:space="preserve">    补充道路交通事故社会救助基金</t>
  </si>
  <si>
    <t xml:space="preserve">      交强险增值税补助基金支出</t>
  </si>
  <si>
    <t xml:space="preserve">      交强险罚款收入补助基金支出</t>
  </si>
  <si>
    <t xml:space="preserve">    其他生活救助</t>
  </si>
  <si>
    <t xml:space="preserve">      其他城市生活救助</t>
  </si>
  <si>
    <t xml:space="preserve">      其他农村生活救助</t>
  </si>
  <si>
    <t xml:space="preserve">    财政对基本养老保险基金的补助</t>
  </si>
  <si>
    <t xml:space="preserve">      财政对企业职工基本养老保险基金的补助</t>
  </si>
  <si>
    <t xml:space="preserve">      财政对城乡居民基本养老保险基金的补助</t>
  </si>
  <si>
    <t xml:space="preserve">      财政对其他基本养老保险基金的补助</t>
  </si>
  <si>
    <t xml:space="preserve">    财政对其他社会保险基金的补助</t>
  </si>
  <si>
    <t xml:space="preserve">      财政对失业保险基金的补助</t>
  </si>
  <si>
    <t xml:space="preserve">      财政对工伤保险基金的补助</t>
  </si>
  <si>
    <t xml:space="preserve">      其他财政对社会保险基金的补助</t>
  </si>
  <si>
    <t xml:space="preserve">    退役军人管理事务</t>
  </si>
  <si>
    <t xml:space="preserve">      拥军优属</t>
  </si>
  <si>
    <t xml:space="preserve">      军供保障</t>
  </si>
  <si>
    <t xml:space="preserve">      其他退役军人事务管理支出</t>
  </si>
  <si>
    <t xml:space="preserve">    财政代缴社会保险费支出</t>
  </si>
  <si>
    <t xml:space="preserve">      财政代缴城乡居民基本养老保险费支出</t>
  </si>
  <si>
    <t xml:space="preserve">      财政代缴其他社会保险费支出</t>
  </si>
  <si>
    <t xml:space="preserve">    其他社会保障和就业支出</t>
  </si>
  <si>
    <t xml:space="preserve">      其他社会保障和就业支出</t>
  </si>
  <si>
    <t xml:space="preserve">  卫生健康支出</t>
  </si>
  <si>
    <t xml:space="preserve">    卫生健康管理事务</t>
  </si>
  <si>
    <t xml:space="preserve">      其他卫生健康管理事务支出</t>
  </si>
  <si>
    <t xml:space="preserve">    公立医院</t>
  </si>
  <si>
    <t xml:space="preserve">      综合医院</t>
  </si>
  <si>
    <t xml:space="preserve">      中医（民族）医院</t>
  </si>
  <si>
    <t xml:space="preserve">      传染病医院</t>
  </si>
  <si>
    <t xml:space="preserve">      职业病防治医院</t>
  </si>
  <si>
    <t xml:space="preserve">      精神病医院</t>
  </si>
  <si>
    <t xml:space="preserve">      妇幼保健医院</t>
  </si>
  <si>
    <t xml:space="preserve">      儿童医院</t>
  </si>
  <si>
    <t xml:space="preserve">      其他专科医院</t>
  </si>
  <si>
    <t xml:space="preserve">      福利医院</t>
  </si>
  <si>
    <t xml:space="preserve">      行业医院</t>
  </si>
  <si>
    <t xml:space="preserve">      处理医疗欠费</t>
  </si>
  <si>
    <t xml:space="preserve">      康复医院</t>
  </si>
  <si>
    <t xml:space="preserve">      优抚医院</t>
  </si>
  <si>
    <t xml:space="preserve">      其他公立医院支出</t>
  </si>
  <si>
    <t xml:space="preserve">    基层医疗卫生机构</t>
  </si>
  <si>
    <t xml:space="preserve">      城市社区卫生机构</t>
  </si>
  <si>
    <t xml:space="preserve">      乡镇卫生院</t>
  </si>
  <si>
    <t xml:space="preserve">      其他基层医疗卫生机构支出</t>
  </si>
  <si>
    <t xml:space="preserve">    公共卫生</t>
  </si>
  <si>
    <t xml:space="preserve">      疾病预防控制机构</t>
  </si>
  <si>
    <t xml:space="preserve">      卫生监督机构</t>
  </si>
  <si>
    <t xml:space="preserve">      妇幼保健机构</t>
  </si>
  <si>
    <t xml:space="preserve">      精神卫生机构</t>
  </si>
  <si>
    <t xml:space="preserve">      应急救治机构</t>
  </si>
  <si>
    <t xml:space="preserve">      采供血机构</t>
  </si>
  <si>
    <t xml:space="preserve">      其他专业公共卫生机构</t>
  </si>
  <si>
    <t xml:space="preserve">      基本公共卫生服务</t>
  </si>
  <si>
    <t xml:space="preserve">      重大公共卫生服务</t>
  </si>
  <si>
    <t xml:space="preserve">      突发公共卫生事件应急处理</t>
  </si>
  <si>
    <t xml:space="preserve">      其他公共卫生支出</t>
  </si>
  <si>
    <t xml:space="preserve">    中医药</t>
  </si>
  <si>
    <t xml:space="preserve">      中医（民族医）药专项</t>
  </si>
  <si>
    <t xml:space="preserve">      其他中医药支出</t>
  </si>
  <si>
    <t xml:space="preserve">    计划生育事务</t>
  </si>
  <si>
    <t xml:space="preserve">      计划生育机构</t>
  </si>
  <si>
    <t xml:space="preserve">      计划生育服务</t>
  </si>
  <si>
    <t xml:space="preserve">      其他计划生育事务支出</t>
  </si>
  <si>
    <t xml:space="preserve">    行政事业单位医疗</t>
  </si>
  <si>
    <t xml:space="preserve">      行政单位医疗</t>
  </si>
  <si>
    <t xml:space="preserve">      事业单位医疗</t>
  </si>
  <si>
    <t xml:space="preserve">      公务员医疗补助</t>
  </si>
  <si>
    <t xml:space="preserve">      其他行政事业单位医疗支出</t>
  </si>
  <si>
    <t xml:space="preserve">    财政对基本医疗保险基金的补助</t>
  </si>
  <si>
    <t xml:space="preserve">      财政对职工基本医疗保险基金的补助</t>
  </si>
  <si>
    <t xml:space="preserve">      财政对城乡居民基本医疗保险基金的补助</t>
  </si>
  <si>
    <t xml:space="preserve">      财政对其他基本医疗保险基金的补助</t>
  </si>
  <si>
    <t xml:space="preserve">    医疗救助</t>
  </si>
  <si>
    <t xml:space="preserve">      城乡医疗救助</t>
  </si>
  <si>
    <t xml:space="preserve">      疾病应急救助</t>
  </si>
  <si>
    <t xml:space="preserve">      其他医疗救助支出</t>
  </si>
  <si>
    <t xml:space="preserve">    优抚对象医疗</t>
  </si>
  <si>
    <t xml:space="preserve">      优抚对象医疗补助</t>
  </si>
  <si>
    <t xml:space="preserve">      其他优抚对象医疗支出</t>
  </si>
  <si>
    <t xml:space="preserve">    医疗保障管理事务</t>
  </si>
  <si>
    <t xml:space="preserve">      医疗保障政策管理</t>
  </si>
  <si>
    <t xml:space="preserve">      医疗保障经办事务</t>
  </si>
  <si>
    <t xml:space="preserve">      其他医疗保障管理事务支出</t>
  </si>
  <si>
    <t xml:space="preserve">    老龄卫生健康事务</t>
  </si>
  <si>
    <t xml:space="preserve">      老龄卫生健康事务</t>
  </si>
  <si>
    <t xml:space="preserve">    其他卫生健康支出</t>
  </si>
  <si>
    <t xml:space="preserve">      其他卫生健康支出</t>
  </si>
  <si>
    <t xml:space="preserve">  节能环保支出</t>
  </si>
  <si>
    <t xml:space="preserve">    环境保护管理事务</t>
  </si>
  <si>
    <t xml:space="preserve">      生态环境保护宣传</t>
  </si>
  <si>
    <t xml:space="preserve">      环境保护法规、规划及标准</t>
  </si>
  <si>
    <t xml:space="preserve">      生态环境国际合作及履约</t>
  </si>
  <si>
    <t xml:space="preserve">      生态环境保护行政许可</t>
  </si>
  <si>
    <t xml:space="preserve">      应对气候变化管理事务</t>
  </si>
  <si>
    <t xml:space="preserve">      其他环境保护管理事务支出</t>
  </si>
  <si>
    <t xml:space="preserve">    环境监测与监察</t>
  </si>
  <si>
    <t xml:space="preserve">      建设项目环评审查与监督</t>
  </si>
  <si>
    <t xml:space="preserve">      核与辐射安全监督</t>
  </si>
  <si>
    <t xml:space="preserve">      其他环境监测与监察支出</t>
  </si>
  <si>
    <t xml:space="preserve">    污染防治</t>
  </si>
  <si>
    <t xml:space="preserve">      大气</t>
  </si>
  <si>
    <t xml:space="preserve">      水体</t>
  </si>
  <si>
    <t xml:space="preserve">      噪声</t>
  </si>
  <si>
    <t xml:space="preserve">      固体废弃物与化学品</t>
  </si>
  <si>
    <t xml:space="preserve">      放射源和放射性废物监管</t>
  </si>
  <si>
    <t xml:space="preserve">      辐射</t>
  </si>
  <si>
    <t xml:space="preserve">      土壤</t>
  </si>
  <si>
    <t xml:space="preserve">      其他污染防治支出</t>
  </si>
  <si>
    <t xml:space="preserve">    自然生态保护</t>
  </si>
  <si>
    <t xml:space="preserve">      生态保护</t>
  </si>
  <si>
    <t xml:space="preserve">      农村环境保护</t>
  </si>
  <si>
    <t xml:space="preserve">      生物及物种资源保护</t>
  </si>
  <si>
    <t xml:space="preserve">      草原生态修复治理</t>
  </si>
  <si>
    <t xml:space="preserve">      自然保护地</t>
  </si>
  <si>
    <t xml:space="preserve">      其他自然生态保护支出</t>
  </si>
  <si>
    <t xml:space="preserve">    天然林保护</t>
  </si>
  <si>
    <t xml:space="preserve">      森林管护</t>
  </si>
  <si>
    <t xml:space="preserve">      社会保险补助</t>
  </si>
  <si>
    <t xml:space="preserve">      政策性社会性支出补助</t>
  </si>
  <si>
    <t xml:space="preserve">      天然林保护工程建设</t>
  </si>
  <si>
    <t xml:space="preserve">      停伐补助</t>
  </si>
  <si>
    <t xml:space="preserve">      其他天然林保护支出</t>
  </si>
  <si>
    <t xml:space="preserve">    退耕还林还草</t>
  </si>
  <si>
    <t xml:space="preserve">      退耕现金</t>
  </si>
  <si>
    <t xml:space="preserve">      退耕还林粮食折现补贴</t>
  </si>
  <si>
    <t xml:space="preserve">      退耕还林粮食费用补贴</t>
  </si>
  <si>
    <t xml:space="preserve">      退耕还林工程建设</t>
  </si>
  <si>
    <t xml:space="preserve">      其他退耕还林还草支出</t>
  </si>
  <si>
    <t xml:space="preserve">    风沙荒漠治理</t>
  </si>
  <si>
    <t xml:space="preserve">      京津风沙源治理工程建设</t>
  </si>
  <si>
    <t xml:space="preserve">      其他风沙荒漠治理支出</t>
  </si>
  <si>
    <t xml:space="preserve">    退牧还草</t>
  </si>
  <si>
    <t xml:space="preserve">      退牧还草工程建设</t>
  </si>
  <si>
    <t xml:space="preserve">      其他退牧还草支出</t>
  </si>
  <si>
    <t xml:space="preserve">    已垦草原退耕还草</t>
  </si>
  <si>
    <t xml:space="preserve">    能源节约利用</t>
  </si>
  <si>
    <t xml:space="preserve">    污染减排</t>
  </si>
  <si>
    <t xml:space="preserve">      生态环境监测与信息</t>
  </si>
  <si>
    <t xml:space="preserve">      生态环境执法监察</t>
  </si>
  <si>
    <t xml:space="preserve">      减排专项支出</t>
  </si>
  <si>
    <t xml:space="preserve">      清洁生产专项支出</t>
  </si>
  <si>
    <t xml:space="preserve">      其他污染减排支出</t>
  </si>
  <si>
    <t xml:space="preserve">    可再生能源</t>
  </si>
  <si>
    <t xml:space="preserve">    循环经济</t>
  </si>
  <si>
    <t xml:space="preserve">    能源管理事务</t>
  </si>
  <si>
    <t xml:space="preserve">      能源科技装备</t>
  </si>
  <si>
    <t xml:space="preserve">      能源行业管理</t>
  </si>
  <si>
    <t xml:space="preserve">      能源管理</t>
  </si>
  <si>
    <t xml:space="preserve">      农村电网建设</t>
  </si>
  <si>
    <t xml:space="preserve">      其他能源管理事务支出</t>
  </si>
  <si>
    <t xml:space="preserve">    其他节能环保支出</t>
  </si>
  <si>
    <t xml:space="preserve">      其他节能环保支出</t>
  </si>
  <si>
    <t xml:space="preserve">  城乡社区支出</t>
  </si>
  <si>
    <t xml:space="preserve">    城乡社区管理事务</t>
  </si>
  <si>
    <t xml:space="preserve">      城管执法</t>
  </si>
  <si>
    <t xml:space="preserve">      工程建设标准规范编制与监管</t>
  </si>
  <si>
    <t xml:space="preserve">      工程建设管理</t>
  </si>
  <si>
    <t xml:space="preserve">      市政公用行业市场监管</t>
  </si>
  <si>
    <t xml:space="preserve">      住宅建设与房地产市场监管</t>
  </si>
  <si>
    <t xml:space="preserve">      执业资格注册、资质审查</t>
  </si>
  <si>
    <t xml:space="preserve">      其他城乡社区管理事务支出</t>
  </si>
  <si>
    <t xml:space="preserve">    城乡社区规划与管理</t>
  </si>
  <si>
    <t xml:space="preserve">    城乡社区公共设施</t>
  </si>
  <si>
    <t xml:space="preserve">      小城镇基础设施建设</t>
  </si>
  <si>
    <t xml:space="preserve">      其他城乡社区公共设施支出</t>
  </si>
  <si>
    <t xml:space="preserve">    城乡社区环境卫生</t>
  </si>
  <si>
    <t xml:space="preserve">      城乡社区环境卫生</t>
  </si>
  <si>
    <t xml:space="preserve">    建设市场管理与监督</t>
  </si>
  <si>
    <t xml:space="preserve">      建设市场管理与监督</t>
  </si>
  <si>
    <t xml:space="preserve">    其他城乡社区支出</t>
  </si>
  <si>
    <t xml:space="preserve">      其他城乡社区支出</t>
  </si>
  <si>
    <t xml:space="preserve">  农林水支出</t>
  </si>
  <si>
    <t xml:space="preserve">    农业农村</t>
  </si>
  <si>
    <t xml:space="preserve">      农垦运行</t>
  </si>
  <si>
    <t xml:space="preserve">      科技转化与推广服务</t>
  </si>
  <si>
    <t xml:space="preserve">      病虫害控制</t>
  </si>
  <si>
    <t xml:space="preserve">      农产品质量安全</t>
  </si>
  <si>
    <t xml:space="preserve">      执法监管</t>
  </si>
  <si>
    <t xml:space="preserve">      统计监测与信息服务</t>
  </si>
  <si>
    <t xml:space="preserve">      行业业务管理</t>
  </si>
  <si>
    <t xml:space="preserve">      对外交流与合作</t>
  </si>
  <si>
    <t xml:space="preserve">      防灾救灾</t>
  </si>
  <si>
    <t xml:space="preserve">      稳定农民收入补贴</t>
  </si>
  <si>
    <t xml:space="preserve">      农业结构调整补贴</t>
  </si>
  <si>
    <t xml:space="preserve">      农业生产发展</t>
  </si>
  <si>
    <t xml:space="preserve">      农村合作经济</t>
  </si>
  <si>
    <t xml:space="preserve">      农产品加工与促销</t>
  </si>
  <si>
    <t xml:space="preserve">      农村社会事业</t>
  </si>
  <si>
    <t xml:space="preserve">      农业资源保护修复与利用</t>
  </si>
  <si>
    <t xml:space="preserve">      农村道路建设</t>
  </si>
  <si>
    <t xml:space="preserve">      渔业发展</t>
  </si>
  <si>
    <t xml:space="preserve">      对高校毕业生到基层任职补助</t>
  </si>
  <si>
    <t xml:space="preserve">      耕地建设与利用</t>
  </si>
  <si>
    <t xml:space="preserve">      其他农业农村支出</t>
  </si>
  <si>
    <t xml:space="preserve">    林业和草原</t>
  </si>
  <si>
    <t xml:space="preserve">      事业机构</t>
  </si>
  <si>
    <t xml:space="preserve">      森林资源培育</t>
  </si>
  <si>
    <t xml:space="preserve">      技术推广与转化</t>
  </si>
  <si>
    <t xml:space="preserve">      森林资源管理</t>
  </si>
  <si>
    <t xml:space="preserve">      森林生态效益补偿</t>
  </si>
  <si>
    <t xml:space="preserve">      动植物保护</t>
  </si>
  <si>
    <t xml:space="preserve">      湿地保护</t>
  </si>
  <si>
    <t xml:space="preserve">      执法与监督</t>
  </si>
  <si>
    <t xml:space="preserve">      防沙治沙</t>
  </si>
  <si>
    <t xml:space="preserve">      对外合作与交流</t>
  </si>
  <si>
    <t xml:space="preserve">      产业化管理</t>
  </si>
  <si>
    <t xml:space="preserve">      信息管理</t>
  </si>
  <si>
    <t xml:space="preserve">      林区公共支出</t>
  </si>
  <si>
    <t xml:space="preserve">      贷款贴息</t>
  </si>
  <si>
    <t xml:space="preserve">      林业草原防灾减灾</t>
  </si>
  <si>
    <t xml:space="preserve">      草原管理</t>
  </si>
  <si>
    <t xml:space="preserve">      其他林业和草原支出</t>
  </si>
  <si>
    <t xml:space="preserve">    水利</t>
  </si>
  <si>
    <t xml:space="preserve">      水利行业业务管理</t>
  </si>
  <si>
    <t xml:space="preserve">      水利工程建设</t>
  </si>
  <si>
    <t xml:space="preserve">      水利工程运行与维护</t>
  </si>
  <si>
    <t xml:space="preserve">      长江黄河等流域管理</t>
  </si>
  <si>
    <t xml:space="preserve">      水利前期工作</t>
  </si>
  <si>
    <t xml:space="preserve">      水利执法监督</t>
  </si>
  <si>
    <t xml:space="preserve">      水土保持</t>
  </si>
  <si>
    <t xml:space="preserve">      水资源节约管理与保护</t>
  </si>
  <si>
    <t xml:space="preserve">      水质监测</t>
  </si>
  <si>
    <t xml:space="preserve">      水文测报</t>
  </si>
  <si>
    <t xml:space="preserve">      防汛</t>
  </si>
  <si>
    <t xml:space="preserve">      抗旱</t>
  </si>
  <si>
    <t xml:space="preserve">      农村水利</t>
  </si>
  <si>
    <t xml:space="preserve">      水利技术推广</t>
  </si>
  <si>
    <t xml:space="preserve">      国际河流治理与管理</t>
  </si>
  <si>
    <t xml:space="preserve">      江河湖库水系综合整治</t>
  </si>
  <si>
    <t xml:space="preserve">      大中型水库移民后期扶持专项支出</t>
  </si>
  <si>
    <t xml:space="preserve">      水利安全监督</t>
  </si>
  <si>
    <t xml:space="preserve">      水利建设征地及移民支出</t>
  </si>
  <si>
    <t xml:space="preserve">      农村供水</t>
  </si>
  <si>
    <t xml:space="preserve">      南水北调工程建设</t>
  </si>
  <si>
    <t xml:space="preserve">      南水北调工程管理</t>
  </si>
  <si>
    <t xml:space="preserve">      其他水利支出</t>
  </si>
  <si>
    <t xml:space="preserve">    巩固脱贫攻坚成果衔接乡村振兴</t>
  </si>
  <si>
    <t xml:space="preserve">      农村基础设施建设</t>
  </si>
  <si>
    <t xml:space="preserve">      生产发展</t>
  </si>
  <si>
    <t xml:space="preserve">      社会发展</t>
  </si>
  <si>
    <t xml:space="preserve">      贷款奖补和贴息</t>
  </si>
  <si>
    <t xml:space="preserve">       “三西”农业建设专项补助</t>
  </si>
  <si>
    <t xml:space="preserve">      其他巩固脱贫攻坚成果衔接乡村振兴支出</t>
  </si>
  <si>
    <t xml:space="preserve">    农村综合改革</t>
  </si>
  <si>
    <t xml:space="preserve">      对村级公益事业建设的补助</t>
  </si>
  <si>
    <t xml:space="preserve">      国有农场办社会职能改革补助</t>
  </si>
  <si>
    <t xml:space="preserve">      对村民委员会和村党支部的补助</t>
  </si>
  <si>
    <t xml:space="preserve">      对村集体经济组织的补助</t>
  </si>
  <si>
    <t xml:space="preserve">      农村综合改革示范试点补助</t>
  </si>
  <si>
    <t xml:space="preserve">      其他农村综合改革支出</t>
  </si>
  <si>
    <t xml:space="preserve">    普惠金融发展支出</t>
  </si>
  <si>
    <t xml:space="preserve">      支持农村金融机构</t>
  </si>
  <si>
    <t xml:space="preserve">      农业保险保费补贴</t>
  </si>
  <si>
    <t xml:space="preserve">      创业担保贷款贴息及奖补</t>
  </si>
  <si>
    <t xml:space="preserve">      补充创业担保贷款基金</t>
  </si>
  <si>
    <t xml:space="preserve">      其他普惠金融发展支出</t>
  </si>
  <si>
    <t xml:space="preserve">    目标价格补贴</t>
  </si>
  <si>
    <t xml:space="preserve">      棉花目标价格补贴</t>
  </si>
  <si>
    <t xml:space="preserve">      其他目标价格补贴</t>
  </si>
  <si>
    <t xml:space="preserve">    其他农林水支出</t>
  </si>
  <si>
    <t xml:space="preserve">      化解其他公益性乡村债务支出</t>
  </si>
  <si>
    <t xml:space="preserve">      其他农林水支出</t>
  </si>
  <si>
    <t xml:space="preserve">  交通运输支出</t>
  </si>
  <si>
    <t xml:space="preserve">    公路水路运输</t>
  </si>
  <si>
    <t xml:space="preserve">      公路建设</t>
  </si>
  <si>
    <t xml:space="preserve">      公路养护</t>
  </si>
  <si>
    <t xml:space="preserve">      交通运输信息化建设</t>
  </si>
  <si>
    <t xml:space="preserve">      公路和运输安全</t>
  </si>
  <si>
    <t xml:space="preserve">      公路还贷专项</t>
  </si>
  <si>
    <t xml:space="preserve">      公路运输管理</t>
  </si>
  <si>
    <t xml:space="preserve">      公路和运输技术标准化建设</t>
  </si>
  <si>
    <t xml:space="preserve">      港口设施</t>
  </si>
  <si>
    <t xml:space="preserve">      航道维护</t>
  </si>
  <si>
    <t xml:space="preserve">      船舶检验</t>
  </si>
  <si>
    <t xml:space="preserve">      救助打捞</t>
  </si>
  <si>
    <t xml:space="preserve">      内河运输</t>
  </si>
  <si>
    <t xml:space="preserve">      远洋运输</t>
  </si>
  <si>
    <t xml:space="preserve">      海事管理</t>
  </si>
  <si>
    <t xml:space="preserve">      航标事业发展支出</t>
  </si>
  <si>
    <t xml:space="preserve">      水路运输管理支出</t>
  </si>
  <si>
    <t xml:space="preserve">      口岸建设</t>
  </si>
  <si>
    <t xml:space="preserve">      其他公路水路运输支出</t>
  </si>
  <si>
    <t xml:space="preserve">    铁路运输</t>
  </si>
  <si>
    <t xml:space="preserve">      铁路路网建设</t>
  </si>
  <si>
    <t xml:space="preserve">      铁路还贷专项</t>
  </si>
  <si>
    <t xml:space="preserve">      铁路安全</t>
  </si>
  <si>
    <t xml:space="preserve">      铁路专项运输</t>
  </si>
  <si>
    <t xml:space="preserve">      行业监管</t>
  </si>
  <si>
    <t xml:space="preserve">      其他铁路运输支出</t>
  </si>
  <si>
    <t xml:space="preserve">    民用航空运输</t>
  </si>
  <si>
    <t xml:space="preserve">      机场建设</t>
  </si>
  <si>
    <t xml:space="preserve">      空管系统建设</t>
  </si>
  <si>
    <t xml:space="preserve">      民航还贷专项支出</t>
  </si>
  <si>
    <t xml:space="preserve">      民用航空安全</t>
  </si>
  <si>
    <t xml:space="preserve">      民航专项运输</t>
  </si>
  <si>
    <t xml:space="preserve">      其他民用航空运输支出</t>
  </si>
  <si>
    <t xml:space="preserve">    邮政业支出</t>
  </si>
  <si>
    <t xml:space="preserve">      邮政普遍服务与特殊服务</t>
  </si>
  <si>
    <t xml:space="preserve">      其他邮政业支出</t>
  </si>
  <si>
    <t xml:space="preserve">    车辆购置税支出</t>
  </si>
  <si>
    <t xml:space="preserve">      车辆购置税用于公路等基础设施建设支出</t>
  </si>
  <si>
    <t xml:space="preserve">      车辆购置税用于农村公路建设支出</t>
  </si>
  <si>
    <t xml:space="preserve">      车辆购置税用于老旧汽车报废更新补贴</t>
  </si>
  <si>
    <t xml:space="preserve">      车辆购置税其他支出</t>
  </si>
  <si>
    <t xml:space="preserve">    其他交通运输支出</t>
  </si>
  <si>
    <t xml:space="preserve">      公共交通运营补助</t>
  </si>
  <si>
    <t xml:space="preserve">      其他交通运输支出</t>
  </si>
  <si>
    <t xml:space="preserve">  资源勘探工业信息等支出</t>
  </si>
  <si>
    <t xml:space="preserve">    资源勘探开发</t>
  </si>
  <si>
    <t xml:space="preserve">      煤炭勘探开采和洗选</t>
  </si>
  <si>
    <t xml:space="preserve">      石油和天然气勘探开采</t>
  </si>
  <si>
    <t xml:space="preserve">      黑色金属矿勘探和采选</t>
  </si>
  <si>
    <t xml:space="preserve">      有色金属矿勘探和采选</t>
  </si>
  <si>
    <t xml:space="preserve">      非金属矿勘探和采选</t>
  </si>
  <si>
    <t xml:space="preserve">      其他资源勘探业支出</t>
  </si>
  <si>
    <t xml:space="preserve">    制造业</t>
  </si>
  <si>
    <t xml:space="preserve">      纺织业</t>
  </si>
  <si>
    <t xml:space="preserve">      医药制造业</t>
  </si>
  <si>
    <t xml:space="preserve">      非金属矿物制品业</t>
  </si>
  <si>
    <t xml:space="preserve">      通信设备、计算机及其他电子设备制造业</t>
  </si>
  <si>
    <t xml:space="preserve">      交通运输设备制造业</t>
  </si>
  <si>
    <t xml:space="preserve">      电气机械及器材制造业</t>
  </si>
  <si>
    <t xml:space="preserve">      工艺品及其他制造业</t>
  </si>
  <si>
    <t xml:space="preserve">      石油加工、炼焦及核燃料加工业</t>
  </si>
  <si>
    <t xml:space="preserve">      化学原料及化学制品制造业</t>
  </si>
  <si>
    <t xml:space="preserve">      黑色金属冶炼及压延加工业</t>
  </si>
  <si>
    <t xml:space="preserve">      有色金属冶炼及压延加工业</t>
  </si>
  <si>
    <t xml:space="preserve">      其他制造业支出</t>
  </si>
  <si>
    <t xml:space="preserve">    建筑业</t>
  </si>
  <si>
    <t xml:space="preserve">      其他建筑业支出</t>
  </si>
  <si>
    <t xml:space="preserve">    工业和信息产业</t>
  </si>
  <si>
    <t xml:space="preserve">      战备应急</t>
  </si>
  <si>
    <t xml:space="preserve">      专用通信</t>
  </si>
  <si>
    <t xml:space="preserve">      无线电及信息通信监管</t>
  </si>
  <si>
    <t xml:space="preserve">      工程建设及运行维护</t>
  </si>
  <si>
    <t xml:space="preserve">      产业发展</t>
  </si>
  <si>
    <t xml:space="preserve">      其他工业和信息产业监管支出</t>
  </si>
  <si>
    <t xml:space="preserve">    国有资产监管</t>
  </si>
  <si>
    <t xml:space="preserve">      国有企业监事会专项</t>
  </si>
  <si>
    <t xml:space="preserve">      中央企业专项管理</t>
  </si>
  <si>
    <t xml:space="preserve">      其他国有资产监管支出</t>
  </si>
  <si>
    <t xml:space="preserve">    支持中小企业发展和管理支出</t>
  </si>
  <si>
    <t xml:space="preserve">      科技型中小企业技术创新基金</t>
  </si>
  <si>
    <t xml:space="preserve">      中小企业发展专项</t>
  </si>
  <si>
    <t xml:space="preserve">      减免房租补贴</t>
  </si>
  <si>
    <t xml:space="preserve">      其他支持中小企业发展和管理支出</t>
  </si>
  <si>
    <t xml:space="preserve">    其他资源勘探工业信息等支出</t>
  </si>
  <si>
    <t xml:space="preserve">      黄金事务</t>
  </si>
  <si>
    <t xml:space="preserve">      技术改造支出</t>
  </si>
  <si>
    <t xml:space="preserve">      中药材扶持资金支出</t>
  </si>
  <si>
    <t xml:space="preserve">      重点产业振兴和技术改造项目贷款贴息</t>
  </si>
  <si>
    <t xml:space="preserve">      其他资源勘探工业信息等支出</t>
  </si>
  <si>
    <t xml:space="preserve">  商业服务业等支出</t>
  </si>
  <si>
    <t xml:space="preserve">    商业流通事务</t>
  </si>
  <si>
    <t xml:space="preserve">      食品流通安全补贴</t>
  </si>
  <si>
    <t xml:space="preserve">      市场监测及信息管理</t>
  </si>
  <si>
    <t xml:space="preserve">      民贸企业补贴</t>
  </si>
  <si>
    <t xml:space="preserve">      民贸民品贷款贴息</t>
  </si>
  <si>
    <t xml:space="preserve">      其他商业流通事务支出</t>
  </si>
  <si>
    <t xml:space="preserve">    涉外发展服务支出</t>
  </si>
  <si>
    <t xml:space="preserve">      外商投资环境建设补助资金</t>
  </si>
  <si>
    <t xml:space="preserve">      其他涉外发展服务支出</t>
  </si>
  <si>
    <t xml:space="preserve">    其他商业服务业等支出</t>
  </si>
  <si>
    <t xml:space="preserve">      服务业基础设施建设</t>
  </si>
  <si>
    <t xml:space="preserve">      其他商业服务业等支出</t>
  </si>
  <si>
    <t xml:space="preserve">  金融支出</t>
  </si>
  <si>
    <t xml:space="preserve">    金融部门行政支出</t>
  </si>
  <si>
    <t xml:space="preserve">      安全防卫</t>
  </si>
  <si>
    <t xml:space="preserve">      金融部门其他行政支出</t>
  </si>
  <si>
    <t xml:space="preserve">    金融部门监管支出</t>
  </si>
  <si>
    <t xml:space="preserve">      货币发行</t>
  </si>
  <si>
    <t xml:space="preserve">      金融服务</t>
  </si>
  <si>
    <t xml:space="preserve">      反假币</t>
  </si>
  <si>
    <t xml:space="preserve">      重点金融机构监管</t>
  </si>
  <si>
    <t xml:space="preserve">      金融稽查与案件处理</t>
  </si>
  <si>
    <t xml:space="preserve">      金融行业电子化建设</t>
  </si>
  <si>
    <t xml:space="preserve">      从业人员资格考试</t>
  </si>
  <si>
    <t xml:space="preserve">      反洗钱</t>
  </si>
  <si>
    <t xml:space="preserve">      金融部门其他监管支出</t>
  </si>
  <si>
    <t xml:space="preserve">    金融发展支出</t>
  </si>
  <si>
    <t xml:space="preserve">      政策性银行亏损补贴</t>
  </si>
  <si>
    <t xml:space="preserve">      利息费用补贴支出</t>
  </si>
  <si>
    <t xml:space="preserve">      补充资本金</t>
  </si>
  <si>
    <t xml:space="preserve">      风险基金补助</t>
  </si>
  <si>
    <t xml:space="preserve">      其他金融发展支出</t>
  </si>
  <si>
    <t xml:space="preserve">    金融调控支出</t>
  </si>
  <si>
    <t xml:space="preserve">      中央银行亏损补贴</t>
  </si>
  <si>
    <t xml:space="preserve">      其他金融调控支出</t>
  </si>
  <si>
    <t xml:space="preserve">    其他金融支出</t>
  </si>
  <si>
    <t xml:space="preserve">      重点企业贷款贴息</t>
  </si>
  <si>
    <t xml:space="preserve">      其他金融支出</t>
  </si>
  <si>
    <t xml:space="preserve">  援助其他地区支出</t>
  </si>
  <si>
    <t xml:space="preserve">    一般公共服务</t>
  </si>
  <si>
    <t xml:space="preserve">    教育</t>
  </si>
  <si>
    <t xml:space="preserve">    文化旅游体育与传媒</t>
  </si>
  <si>
    <t xml:space="preserve">    卫生健康</t>
  </si>
  <si>
    <t xml:space="preserve">    节能环保</t>
  </si>
  <si>
    <t xml:space="preserve">    交通运输</t>
  </si>
  <si>
    <t xml:space="preserve">    住房保障</t>
  </si>
  <si>
    <t xml:space="preserve">    其他支出</t>
  </si>
  <si>
    <t xml:space="preserve">  自然资源海洋气象等支出</t>
  </si>
  <si>
    <t xml:space="preserve">    自然资源事务</t>
  </si>
  <si>
    <t xml:space="preserve">      自然资源规划及管理</t>
  </si>
  <si>
    <t xml:space="preserve">      自然资源利用与保护</t>
  </si>
  <si>
    <t xml:space="preserve">      自然资源社会公益服务</t>
  </si>
  <si>
    <t xml:space="preserve">      自然资源行业业务管理</t>
  </si>
  <si>
    <t xml:space="preserve">      自然资源调查与确权登记</t>
  </si>
  <si>
    <t xml:space="preserve">      土地资源储备支出</t>
  </si>
  <si>
    <t xml:space="preserve">      地质矿产资源与环境调查</t>
  </si>
  <si>
    <t xml:space="preserve">      地质勘查与矿产资源管理</t>
  </si>
  <si>
    <t xml:space="preserve">      地质转产项目财政贴息</t>
  </si>
  <si>
    <t xml:space="preserve">      国外风险勘查</t>
  </si>
  <si>
    <t xml:space="preserve">      地质勘查基金（周转金）支出</t>
  </si>
  <si>
    <t xml:space="preserve">      海域与海岛管理</t>
  </si>
  <si>
    <t xml:space="preserve">      自然资源国际合作与海洋权益维护</t>
  </si>
  <si>
    <t xml:space="preserve">      自然资源卫星</t>
  </si>
  <si>
    <t xml:space="preserve">      极地考察</t>
  </si>
  <si>
    <t xml:space="preserve">      深海调查与资源开发</t>
  </si>
  <si>
    <t xml:space="preserve">      海港航标维护</t>
  </si>
  <si>
    <t xml:space="preserve">      海水淡化</t>
  </si>
  <si>
    <t xml:space="preserve">      无居民海岛使用金支出</t>
  </si>
  <si>
    <t xml:space="preserve">      海洋战略规划与预警监测</t>
  </si>
  <si>
    <t xml:space="preserve">      基础测绘与地理信息监管</t>
  </si>
  <si>
    <t xml:space="preserve">      其他自然资源事务支出</t>
  </si>
  <si>
    <t xml:space="preserve">    气象事务</t>
  </si>
  <si>
    <t xml:space="preserve">      气象事业机构</t>
  </si>
  <si>
    <t xml:space="preserve">      气象探测</t>
  </si>
  <si>
    <t xml:space="preserve">      气象信息传输及管理</t>
  </si>
  <si>
    <t xml:space="preserve">      气象预报预测</t>
  </si>
  <si>
    <t xml:space="preserve">      气象服务</t>
  </si>
  <si>
    <t xml:space="preserve">      气象装备保障维护</t>
  </si>
  <si>
    <t xml:space="preserve">      气象基础设施建设与维修</t>
  </si>
  <si>
    <t xml:space="preserve">      气象卫星</t>
  </si>
  <si>
    <t xml:space="preserve">      气象法规与标准</t>
  </si>
  <si>
    <t xml:space="preserve">      气象资金审计稽查</t>
  </si>
  <si>
    <t xml:space="preserve">      其他气象事务支出</t>
  </si>
  <si>
    <t xml:space="preserve">    其他自然资源海洋气象等支出</t>
  </si>
  <si>
    <t xml:space="preserve">      其他自然资源海洋气象等支出</t>
  </si>
  <si>
    <t xml:space="preserve">  住房保障支出</t>
  </si>
  <si>
    <t xml:space="preserve">    保障性安居工程支出</t>
  </si>
  <si>
    <t xml:space="preserve">      廉租住房</t>
  </si>
  <si>
    <t xml:space="preserve">      沉陷区治理</t>
  </si>
  <si>
    <t xml:space="preserve">      棚户区改造</t>
  </si>
  <si>
    <t xml:space="preserve">      少数民族地区游牧民定居工程</t>
  </si>
  <si>
    <t xml:space="preserve">      农村危房改造</t>
  </si>
  <si>
    <t xml:space="preserve">      公共租赁住房</t>
  </si>
  <si>
    <t xml:space="preserve">      保障性住房租金补贴</t>
  </si>
  <si>
    <t xml:space="preserve">      老旧小区改造</t>
  </si>
  <si>
    <t xml:space="preserve">      住房租赁市场发展</t>
  </si>
  <si>
    <t xml:space="preserve">      保障性租赁住房</t>
  </si>
  <si>
    <t xml:space="preserve">      配租型住房保障</t>
  </si>
  <si>
    <t xml:space="preserve">    住房改革支出</t>
  </si>
  <si>
    <t xml:space="preserve">      住房公积金</t>
  </si>
  <si>
    <t xml:space="preserve">      提租补贴</t>
  </si>
  <si>
    <t xml:space="preserve">      购房补贴</t>
  </si>
  <si>
    <t xml:space="preserve">    城乡社区住宅</t>
  </si>
  <si>
    <t xml:space="preserve">      公有住房建设和维修改造支出</t>
  </si>
  <si>
    <t xml:space="preserve">      住房公积金管理</t>
  </si>
  <si>
    <t xml:space="preserve">      其他城乡社区住宅支出</t>
  </si>
  <si>
    <t xml:space="preserve">  粮油物资储备支出</t>
  </si>
  <si>
    <t xml:space="preserve">    粮油物资事务</t>
  </si>
  <si>
    <t xml:space="preserve">      财务与审计支出</t>
  </si>
  <si>
    <t xml:space="preserve">      信息统计</t>
  </si>
  <si>
    <t xml:space="preserve">      专项业务活动</t>
  </si>
  <si>
    <t xml:space="preserve">      国家粮油差价补贴</t>
  </si>
  <si>
    <t xml:space="preserve">      粮食财务挂账利息补贴</t>
  </si>
  <si>
    <t xml:space="preserve">      粮食财务挂账消化款</t>
  </si>
  <si>
    <t xml:space="preserve">      处理陈化粮补贴</t>
  </si>
  <si>
    <t xml:space="preserve">      粮食风险基金</t>
  </si>
  <si>
    <t xml:space="preserve">      粮油市场调控专项资金</t>
  </si>
  <si>
    <t xml:space="preserve">      设施建设</t>
  </si>
  <si>
    <t xml:space="preserve">      设施安全</t>
  </si>
  <si>
    <t xml:space="preserve">      物资保管保养</t>
  </si>
  <si>
    <t xml:space="preserve">      其他粮油物资事务支出</t>
  </si>
  <si>
    <t xml:space="preserve">    能源储备</t>
  </si>
  <si>
    <t xml:space="preserve">      石油储备</t>
  </si>
  <si>
    <t xml:space="preserve">      天然铀储备</t>
  </si>
  <si>
    <t xml:space="preserve">      煤炭储备</t>
  </si>
  <si>
    <t xml:space="preserve">      成品油储备</t>
  </si>
  <si>
    <t xml:space="preserve">      其他能源储备支出</t>
  </si>
  <si>
    <t xml:space="preserve">    粮油储备</t>
  </si>
  <si>
    <t xml:space="preserve">      储备粮油补贴</t>
  </si>
  <si>
    <t xml:space="preserve">      储备粮油差价补贴</t>
  </si>
  <si>
    <t xml:space="preserve">      储备粮（油）库建设</t>
  </si>
  <si>
    <t xml:space="preserve">      最低收购价政策支出</t>
  </si>
  <si>
    <t xml:space="preserve">      其他粮油储备支出</t>
  </si>
  <si>
    <t xml:space="preserve">    重要商品储备</t>
  </si>
  <si>
    <t xml:space="preserve">      棉花储备</t>
  </si>
  <si>
    <t xml:space="preserve">      食糖储备</t>
  </si>
  <si>
    <t xml:space="preserve">      肉类储备</t>
  </si>
  <si>
    <t xml:space="preserve">      化肥储备</t>
  </si>
  <si>
    <t xml:space="preserve">      农药储备</t>
  </si>
  <si>
    <t xml:space="preserve">      边销茶储备</t>
  </si>
  <si>
    <t xml:space="preserve">      羊毛储备</t>
  </si>
  <si>
    <t xml:space="preserve">      医药储备</t>
  </si>
  <si>
    <t xml:space="preserve">      食盐储备</t>
  </si>
  <si>
    <t xml:space="preserve">      战略物资储备</t>
  </si>
  <si>
    <t xml:space="preserve">      应急物资储备</t>
  </si>
  <si>
    <t xml:space="preserve">      其他重要商品储备支出</t>
  </si>
  <si>
    <t xml:space="preserve">  灾害防治及应急管理支出</t>
  </si>
  <si>
    <t xml:space="preserve">    应急管理事务</t>
  </si>
  <si>
    <t xml:space="preserve">      灾害风险防治</t>
  </si>
  <si>
    <t xml:space="preserve">      国务院安委会专项</t>
  </si>
  <si>
    <t xml:space="preserve">      安全监管</t>
  </si>
  <si>
    <t xml:space="preserve">      应急救援</t>
  </si>
  <si>
    <t xml:space="preserve">      应急管理</t>
  </si>
  <si>
    <t xml:space="preserve">      其他应急管理支出</t>
  </si>
  <si>
    <t xml:space="preserve">    消防救援事务</t>
  </si>
  <si>
    <t xml:space="preserve">      消防应急救援</t>
  </si>
  <si>
    <t xml:space="preserve">      其他消防救援事务支出</t>
  </si>
  <si>
    <t xml:space="preserve">    矿山安全</t>
  </si>
  <si>
    <t xml:space="preserve">      矿山安全监察事务</t>
  </si>
  <si>
    <t xml:space="preserve">      矿山应急救援事务</t>
  </si>
  <si>
    <t xml:space="preserve">      其他矿山安全支出</t>
  </si>
  <si>
    <t xml:space="preserve">    地震事务</t>
  </si>
  <si>
    <t xml:space="preserve">      地震监测</t>
  </si>
  <si>
    <t xml:space="preserve">      地震预测预报</t>
  </si>
  <si>
    <t xml:space="preserve">      地震灾害预防</t>
  </si>
  <si>
    <t xml:space="preserve">      地震应急救援</t>
  </si>
  <si>
    <t xml:space="preserve">      地震环境探察</t>
  </si>
  <si>
    <t xml:space="preserve">      防震减灾信息管理</t>
  </si>
  <si>
    <t xml:space="preserve">      防震减灾基础管理</t>
  </si>
  <si>
    <t xml:space="preserve">      地震事业机构</t>
  </si>
  <si>
    <t xml:space="preserve">      其他地震事务支出</t>
  </si>
  <si>
    <t xml:space="preserve">    自然灾害防治</t>
  </si>
  <si>
    <t xml:space="preserve">      地质灾害防治</t>
  </si>
  <si>
    <t xml:space="preserve">      森林草原防灾减灾</t>
  </si>
  <si>
    <t xml:space="preserve">      其他自然灾害防治支出</t>
  </si>
  <si>
    <t xml:space="preserve">    自然灾害救灾及恢复重建支出</t>
  </si>
  <si>
    <t xml:space="preserve">      自然灾害救灾补助</t>
  </si>
  <si>
    <t xml:space="preserve">      自然灾害灾后重建补助</t>
  </si>
  <si>
    <t xml:space="preserve">      其他自然灾害救灾及恢复重建支出</t>
  </si>
  <si>
    <t xml:space="preserve">    其他灾害防治及应急管理支出</t>
  </si>
  <si>
    <t xml:space="preserve">      其他灾害防治及应急管理支出</t>
  </si>
  <si>
    <t xml:space="preserve">  预备费</t>
  </si>
  <si>
    <t xml:space="preserve">  其他支出</t>
  </si>
  <si>
    <t xml:space="preserve">    年初预留</t>
  </si>
  <si>
    <t xml:space="preserve">      年初预留</t>
  </si>
  <si>
    <t xml:space="preserve">      其他支出</t>
  </si>
  <si>
    <t xml:space="preserve">  债务付息支出</t>
  </si>
  <si>
    <t xml:space="preserve">    地方政府一般债务付息支出</t>
  </si>
  <si>
    <t xml:space="preserve">      地方政府一般债券付息支出</t>
  </si>
  <si>
    <t xml:space="preserve">      地方政府向外国政府借款付息支出</t>
  </si>
  <si>
    <t xml:space="preserve">      地方政府向国际组织借款付息支出</t>
  </si>
  <si>
    <t xml:space="preserve">      地方政府其他一般债务付息支出</t>
  </si>
  <si>
    <t xml:space="preserve">  债务发行费用支出</t>
  </si>
  <si>
    <t xml:space="preserve">    地方政府一般债务发行费用支出</t>
  </si>
  <si>
    <t>支出总计</t>
  </si>
  <si>
    <t>口径说明：     此表用于查询政府预算本级一般公共预算本级支出预算情况，数据来源“政府预算→政府预算管理→一般公共预算编制→一般公共预算支出预算（全口径）”菜单录入。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</si>
</sst>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_ ;_ * \-#,##0_ ;_ * &quot;-&quot;??_ ;_ @_ "/>
    <numFmt numFmtId="177" formatCode="0_ "/>
    <numFmt numFmtId="178" formatCode="0.0_ "/>
  </numFmts>
  <fonts count="38">
    <font>
      <sz val="11"/>
      <color indexed="8"/>
      <name val="宋体"/>
      <charset val="1"/>
      <scheme val="minor"/>
    </font>
    <font>
      <sz val="12"/>
      <name val="宋体"/>
      <charset val="134"/>
      <scheme val="minor"/>
    </font>
    <font>
      <sz val="18"/>
      <name val="宋体"/>
      <charset val="134"/>
      <scheme val="minor"/>
    </font>
    <font>
      <sz val="11"/>
      <name val="宋体"/>
      <charset val="134"/>
      <scheme val="minor"/>
    </font>
    <font>
      <sz val="12"/>
      <color rgb="FFFF0000"/>
      <name val="宋体"/>
      <charset val="134"/>
      <scheme val="minor"/>
    </font>
    <font>
      <b/>
      <sz val="12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2"/>
      <name val="SimSun"/>
      <charset val="134"/>
    </font>
    <font>
      <sz val="12"/>
      <name val="宋体"/>
      <charset val="134"/>
    </font>
    <font>
      <sz val="18"/>
      <name val="黑体"/>
      <charset val="134"/>
    </font>
    <font>
      <sz val="12"/>
      <name val="Songti TC"/>
      <charset val="134"/>
    </font>
    <font>
      <b/>
      <sz val="12"/>
      <name val="SimSun"/>
      <charset val="134"/>
    </font>
    <font>
      <b/>
      <sz val="12"/>
      <name val="宋体"/>
      <charset val="134"/>
    </font>
    <font>
      <sz val="12"/>
      <color rgb="FFFF0000"/>
      <name val="宋体"/>
      <charset val="134"/>
    </font>
    <font>
      <sz val="12"/>
      <color theme="1"/>
      <name val="宋体"/>
      <charset val="134"/>
    </font>
    <font>
      <sz val="11"/>
      <name val="SimSun"/>
      <charset val="134"/>
    </font>
    <font>
      <sz val="11"/>
      <color rgb="FFFF0000"/>
      <name val="SimSun"/>
      <charset val="134"/>
    </font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17" fillId="0" borderId="0" applyFont="0" applyFill="0" applyBorder="0" applyAlignment="0" applyProtection="0">
      <alignment vertical="center"/>
    </xf>
    <xf numFmtId="44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2" fontId="18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8" fillId="3" borderId="3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4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4" borderId="6" applyNumberFormat="0" applyAlignment="0" applyProtection="0">
      <alignment vertical="center"/>
    </xf>
    <xf numFmtId="0" fontId="28" fillId="5" borderId="7" applyNumberFormat="0" applyAlignment="0" applyProtection="0">
      <alignment vertical="center"/>
    </xf>
    <xf numFmtId="0" fontId="29" fillId="5" borderId="6" applyNumberFormat="0" applyAlignment="0" applyProtection="0">
      <alignment vertical="center"/>
    </xf>
    <xf numFmtId="0" fontId="30" fillId="6" borderId="8" applyNumberFormat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6" fillId="21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6" fillId="25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6" fillId="29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8" fillId="0" borderId="0"/>
  </cellStyleXfs>
  <cellXfs count="40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2" borderId="0" xfId="0" applyFont="1" applyFill="1">
      <alignment vertical="center"/>
    </xf>
    <xf numFmtId="0" fontId="7" fillId="0" borderId="0" xfId="0" applyFont="1" applyFill="1" applyBorder="1" applyAlignment="1">
      <alignment vertical="center" wrapText="1"/>
    </xf>
    <xf numFmtId="0" fontId="8" fillId="2" borderId="0" xfId="0" applyFont="1" applyFill="1" applyBorder="1" applyAlignment="1">
      <alignment vertical="center" wrapText="1"/>
    </xf>
    <xf numFmtId="0" fontId="1" fillId="2" borderId="0" xfId="0" applyFont="1" applyFill="1">
      <alignment vertical="center"/>
    </xf>
    <xf numFmtId="0" fontId="9" fillId="0" borderId="0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vertical="center" wrapText="1"/>
    </xf>
    <xf numFmtId="0" fontId="8" fillId="2" borderId="0" xfId="0" applyFont="1" applyFill="1" applyBorder="1" applyAlignment="1">
      <alignment horizontal="right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 applyProtection="1">
      <alignment horizontal="left" vertical="center"/>
      <protection locked="0"/>
    </xf>
    <xf numFmtId="0" fontId="8" fillId="2" borderId="1" xfId="0" applyFont="1" applyFill="1" applyBorder="1" applyAlignment="1" applyProtection="1">
      <alignment vertical="center"/>
      <protection locked="0"/>
    </xf>
    <xf numFmtId="176" fontId="8" fillId="2" borderId="1" xfId="1" applyNumberFormat="1" applyFont="1" applyFill="1" applyBorder="1" applyAlignment="1" applyProtection="1">
      <alignment vertical="center"/>
    </xf>
    <xf numFmtId="177" fontId="8" fillId="2" borderId="1" xfId="0" applyNumberFormat="1" applyFont="1" applyFill="1" applyBorder="1" applyAlignment="1" applyProtection="1">
      <alignment horizontal="left" vertical="center"/>
      <protection locked="0"/>
    </xf>
    <xf numFmtId="176" fontId="8" fillId="2" borderId="1" xfId="1" applyNumberFormat="1" applyFont="1" applyFill="1" applyBorder="1" applyAlignment="1" applyProtection="1">
      <alignment vertical="center"/>
      <protection locked="0"/>
    </xf>
    <xf numFmtId="178" fontId="8" fillId="0" borderId="1" xfId="0" applyNumberFormat="1" applyFont="1" applyFill="1" applyBorder="1" applyAlignment="1" applyProtection="1">
      <alignment horizontal="left" vertical="center"/>
      <protection locked="0"/>
    </xf>
    <xf numFmtId="176" fontId="8" fillId="0" borderId="1" xfId="1" applyNumberFormat="1" applyFont="1" applyFill="1" applyBorder="1" applyAlignment="1" applyProtection="1">
      <alignment vertical="center"/>
      <protection locked="0"/>
    </xf>
    <xf numFmtId="178" fontId="8" fillId="2" borderId="1" xfId="0" applyNumberFormat="1" applyFont="1" applyFill="1" applyBorder="1" applyAlignment="1" applyProtection="1">
      <alignment horizontal="left" vertical="center"/>
      <protection locked="0"/>
    </xf>
    <xf numFmtId="0" fontId="8" fillId="0" borderId="1" xfId="0" applyFont="1" applyFill="1" applyBorder="1" applyAlignment="1" applyProtection="1">
      <alignment vertical="center"/>
      <protection locked="0"/>
    </xf>
    <xf numFmtId="177" fontId="8" fillId="0" borderId="1" xfId="0" applyNumberFormat="1" applyFont="1" applyFill="1" applyBorder="1" applyAlignment="1" applyProtection="1">
      <alignment horizontal="left" vertical="center"/>
      <protection locked="0"/>
    </xf>
    <xf numFmtId="176" fontId="8" fillId="0" borderId="1" xfId="1" applyNumberFormat="1" applyFont="1" applyFill="1" applyBorder="1" applyAlignment="1" applyProtection="1">
      <alignment vertical="center"/>
    </xf>
    <xf numFmtId="176" fontId="12" fillId="0" borderId="1" xfId="1" applyNumberFormat="1" applyFont="1" applyFill="1" applyBorder="1" applyAlignment="1" applyProtection="1">
      <alignment vertical="center"/>
      <protection locked="0"/>
    </xf>
    <xf numFmtId="176" fontId="13" fillId="2" borderId="1" xfId="1" applyNumberFormat="1" applyFont="1" applyFill="1" applyBorder="1" applyAlignment="1" applyProtection="1">
      <alignment vertical="center"/>
    </xf>
    <xf numFmtId="176" fontId="13" fillId="2" borderId="1" xfId="1" applyNumberFormat="1" applyFont="1" applyFill="1" applyBorder="1" applyAlignment="1" applyProtection="1">
      <alignment vertical="center"/>
      <protection locked="0"/>
    </xf>
    <xf numFmtId="176" fontId="13" fillId="0" borderId="1" xfId="1" applyNumberFormat="1" applyFont="1" applyFill="1" applyBorder="1" applyAlignment="1" applyProtection="1">
      <alignment vertical="center"/>
      <protection locked="0"/>
    </xf>
    <xf numFmtId="176" fontId="14" fillId="2" borderId="1" xfId="1" applyNumberFormat="1" applyFont="1" applyFill="1" applyBorder="1" applyAlignment="1" applyProtection="1">
      <alignment vertical="center"/>
    </xf>
    <xf numFmtId="0" fontId="12" fillId="0" borderId="1" xfId="0" applyFont="1" applyFill="1" applyBorder="1" applyAlignment="1" applyProtection="1">
      <alignment horizontal="left" vertical="center"/>
      <protection locked="0"/>
    </xf>
    <xf numFmtId="0" fontId="12" fillId="2" borderId="1" xfId="0" applyFont="1" applyFill="1" applyBorder="1" applyAlignment="1" applyProtection="1">
      <alignment horizontal="center" vertical="center"/>
      <protection locked="0"/>
    </xf>
    <xf numFmtId="176" fontId="12" fillId="2" borderId="1" xfId="1" applyNumberFormat="1" applyFont="1" applyFill="1" applyBorder="1" applyAlignment="1" applyProtection="1">
      <alignment vertical="center"/>
    </xf>
    <xf numFmtId="0" fontId="15" fillId="0" borderId="2" xfId="0" applyFont="1" applyFill="1" applyBorder="1" applyAlignment="1">
      <alignment horizontal="left" vertical="center" wrapText="1"/>
    </xf>
    <xf numFmtId="0" fontId="15" fillId="2" borderId="0" xfId="0" applyFont="1" applyFill="1" applyBorder="1" applyAlignment="1">
      <alignment horizontal="left" vertical="center" wrapText="1"/>
    </xf>
    <xf numFmtId="0" fontId="16" fillId="2" borderId="0" xfId="0" applyFont="1" applyFill="1" applyBorder="1" applyAlignment="1">
      <alignment horizontal="left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5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0"/>
  </sheetPr>
  <dimension ref="A1:C1289"/>
  <sheetViews>
    <sheetView tabSelected="1" zoomScale="85" zoomScaleNormal="85" workbookViewId="0">
      <pane xSplit="1" ySplit="4" topLeftCell="B1267" activePane="bottomRight" state="frozen"/>
      <selection/>
      <selection pane="topRight"/>
      <selection pane="bottomLeft"/>
      <selection pane="bottomRight" activeCell="G1274" sqref="G1274"/>
    </sheetView>
  </sheetViews>
  <sheetFormatPr defaultColWidth="10.1296296296296" defaultRowHeight="24.95" customHeight="1" outlineLevelCol="2"/>
  <cols>
    <col min="1" max="1" width="14" style="7" customWidth="1"/>
    <col min="2" max="2" width="47.1296296296296" style="8" customWidth="1"/>
    <col min="3" max="3" width="21.5" style="8" customWidth="1"/>
    <col min="4" max="16384" width="10.1296296296296" style="7"/>
  </cols>
  <sheetData>
    <row r="1" s="1" customFormat="1" customHeight="1" spans="1:3">
      <c r="A1" s="9" t="s">
        <v>0</v>
      </c>
      <c r="B1" s="10"/>
      <c r="C1" s="11"/>
    </row>
    <row r="2" s="2" customFormat="1" customHeight="1" spans="1:3">
      <c r="A2" s="12" t="s">
        <v>1</v>
      </c>
      <c r="B2" s="13"/>
      <c r="C2" s="13"/>
    </row>
    <row r="3" s="1" customFormat="1" customHeight="1" spans="2:3">
      <c r="B3" s="14"/>
      <c r="C3" s="15" t="s">
        <v>2</v>
      </c>
    </row>
    <row r="4" s="3" customFormat="1" customHeight="1" spans="1:3">
      <c r="A4" s="16" t="s">
        <v>3</v>
      </c>
      <c r="B4" s="17" t="s">
        <v>4</v>
      </c>
      <c r="C4" s="17" t="s">
        <v>5</v>
      </c>
    </row>
    <row r="5" s="1" customFormat="1" ht="28.5" customHeight="1" spans="1:3">
      <c r="A5" s="18">
        <v>201</v>
      </c>
      <c r="B5" s="19" t="s">
        <v>6</v>
      </c>
      <c r="C5" s="20">
        <f>C6+C18+C27+C38+C49+C60+C71+C79+C88+C101+C110+C121+C133+C140+C148+C154+C161+C168+C175+C182+C189+C197+C203+C209+C216+C240+C234+C231</f>
        <v>20379</v>
      </c>
    </row>
    <row r="6" s="1" customFormat="1" ht="28.5" customHeight="1" spans="1:3">
      <c r="A6" s="18">
        <v>20101</v>
      </c>
      <c r="B6" s="21" t="s">
        <v>7</v>
      </c>
      <c r="C6" s="20">
        <f>SUM(C7:C17)</f>
        <v>771</v>
      </c>
    </row>
    <row r="7" s="1" customFormat="1" ht="28.5" customHeight="1" spans="1:3">
      <c r="A7" s="18">
        <v>2010101</v>
      </c>
      <c r="B7" s="21" t="s">
        <v>8</v>
      </c>
      <c r="C7" s="22">
        <v>491</v>
      </c>
    </row>
    <row r="8" s="1" customFormat="1" ht="28.5" customHeight="1" spans="1:3">
      <c r="A8" s="18">
        <v>2010102</v>
      </c>
      <c r="B8" s="21" t="s">
        <v>9</v>
      </c>
      <c r="C8" s="22">
        <v>240</v>
      </c>
    </row>
    <row r="9" s="1" customFormat="1" ht="28.5" customHeight="1" spans="1:3">
      <c r="A9" s="18">
        <v>2010103</v>
      </c>
      <c r="B9" s="23" t="s">
        <v>10</v>
      </c>
      <c r="C9" s="24"/>
    </row>
    <row r="10" s="1" customFormat="1" ht="28.5" customHeight="1" spans="1:3">
      <c r="A10" s="18">
        <v>2010104</v>
      </c>
      <c r="B10" s="25" t="s">
        <v>11</v>
      </c>
      <c r="C10" s="22">
        <v>40</v>
      </c>
    </row>
    <row r="11" s="1" customFormat="1" ht="28.5" customHeight="1" spans="1:3">
      <c r="A11" s="18">
        <v>2010105</v>
      </c>
      <c r="B11" s="23" t="s">
        <v>12</v>
      </c>
      <c r="C11" s="24"/>
    </row>
    <row r="12" s="1" customFormat="1" ht="28.5" customHeight="1" spans="1:3">
      <c r="A12" s="18">
        <v>2010106</v>
      </c>
      <c r="B12" s="26" t="s">
        <v>13</v>
      </c>
      <c r="C12" s="24"/>
    </row>
    <row r="13" s="1" customFormat="1" ht="28.5" customHeight="1" spans="1:3">
      <c r="A13" s="18">
        <v>2010107</v>
      </c>
      <c r="B13" s="26" t="s">
        <v>14</v>
      </c>
      <c r="C13" s="24"/>
    </row>
    <row r="14" s="1" customFormat="1" ht="28.5" customHeight="1" spans="1:3">
      <c r="A14" s="18">
        <v>2010108</v>
      </c>
      <c r="B14" s="26" t="s">
        <v>15</v>
      </c>
      <c r="C14" s="24"/>
    </row>
    <row r="15" s="1" customFormat="1" ht="28.5" customHeight="1" spans="1:3">
      <c r="A15" s="18">
        <v>2010109</v>
      </c>
      <c r="B15" s="26" t="s">
        <v>16</v>
      </c>
      <c r="C15" s="24"/>
    </row>
    <row r="16" s="1" customFormat="1" ht="28.5" customHeight="1" spans="1:3">
      <c r="A16" s="18">
        <v>2010150</v>
      </c>
      <c r="B16" s="26" t="s">
        <v>17</v>
      </c>
      <c r="C16" s="24"/>
    </row>
    <row r="17" s="1" customFormat="1" ht="28.5" customHeight="1" spans="1:3">
      <c r="A17" s="18">
        <v>2010199</v>
      </c>
      <c r="B17" s="26" t="s">
        <v>18</v>
      </c>
      <c r="C17" s="24"/>
    </row>
    <row r="18" s="1" customFormat="1" ht="28.5" customHeight="1" spans="1:3">
      <c r="A18" s="18">
        <v>20102</v>
      </c>
      <c r="B18" s="21" t="s">
        <v>19</v>
      </c>
      <c r="C18" s="20">
        <f>SUM(C19:C26)</f>
        <v>413</v>
      </c>
    </row>
    <row r="19" s="1" customFormat="1" ht="28.5" customHeight="1" spans="1:3">
      <c r="A19" s="18">
        <v>2010201</v>
      </c>
      <c r="B19" s="21" t="s">
        <v>8</v>
      </c>
      <c r="C19" s="22">
        <v>340</v>
      </c>
    </row>
    <row r="20" s="1" customFormat="1" ht="28.5" customHeight="1" spans="1:3">
      <c r="A20" s="18">
        <v>2010202</v>
      </c>
      <c r="B20" s="21" t="s">
        <v>9</v>
      </c>
      <c r="C20" s="22">
        <v>43</v>
      </c>
    </row>
    <row r="21" s="1" customFormat="1" ht="28.5" customHeight="1" spans="1:3">
      <c r="A21" s="18">
        <v>2010203</v>
      </c>
      <c r="B21" s="23" t="s">
        <v>10</v>
      </c>
      <c r="C21" s="24"/>
    </row>
    <row r="22" s="1" customFormat="1" ht="28.5" customHeight="1" spans="1:3">
      <c r="A22" s="18">
        <v>2010204</v>
      </c>
      <c r="B22" s="25" t="s">
        <v>20</v>
      </c>
      <c r="C22" s="22">
        <v>30</v>
      </c>
    </row>
    <row r="23" s="1" customFormat="1" ht="28.5" customHeight="1" spans="1:3">
      <c r="A23" s="18">
        <v>2010205</v>
      </c>
      <c r="B23" s="23" t="s">
        <v>21</v>
      </c>
      <c r="C23" s="24"/>
    </row>
    <row r="24" s="1" customFormat="1" ht="28.5" customHeight="1" spans="1:3">
      <c r="A24" s="18">
        <v>2010206</v>
      </c>
      <c r="B24" s="23" t="s">
        <v>22</v>
      </c>
      <c r="C24" s="24"/>
    </row>
    <row r="25" s="1" customFormat="1" ht="28.5" customHeight="1" spans="1:3">
      <c r="A25" s="18">
        <v>2010250</v>
      </c>
      <c r="B25" s="23" t="s">
        <v>17</v>
      </c>
      <c r="C25" s="24"/>
    </row>
    <row r="26" s="1" customFormat="1" ht="28.5" customHeight="1" spans="1:3">
      <c r="A26" s="18">
        <v>2010299</v>
      </c>
      <c r="B26" s="23" t="s">
        <v>23</v>
      </c>
      <c r="C26" s="24"/>
    </row>
    <row r="27" s="1" customFormat="1" ht="28.5" customHeight="1" spans="1:3">
      <c r="A27" s="18">
        <v>20103</v>
      </c>
      <c r="B27" s="21" t="s">
        <v>24</v>
      </c>
      <c r="C27" s="20">
        <f>SUM(C28:C37)</f>
        <v>9545</v>
      </c>
    </row>
    <row r="28" s="1" customFormat="1" ht="28.5" customHeight="1" spans="1:3">
      <c r="A28" s="18">
        <v>2010301</v>
      </c>
      <c r="B28" s="21" t="s">
        <v>8</v>
      </c>
      <c r="C28" s="22">
        <v>7207</v>
      </c>
    </row>
    <row r="29" s="1" customFormat="1" ht="28.5" customHeight="1" spans="1:3">
      <c r="A29" s="18">
        <v>2010302</v>
      </c>
      <c r="B29" s="21" t="s">
        <v>9</v>
      </c>
      <c r="C29" s="22">
        <v>680</v>
      </c>
    </row>
    <row r="30" s="1" customFormat="1" ht="28.5" customHeight="1" spans="1:3">
      <c r="A30" s="18">
        <v>2010303</v>
      </c>
      <c r="B30" s="25" t="s">
        <v>10</v>
      </c>
      <c r="C30" s="22">
        <v>1267</v>
      </c>
    </row>
    <row r="31" s="1" customFormat="1" ht="28.5" customHeight="1" spans="1:3">
      <c r="A31" s="18">
        <v>2010304</v>
      </c>
      <c r="B31" s="23" t="s">
        <v>25</v>
      </c>
      <c r="C31" s="24"/>
    </row>
    <row r="32" s="1" customFormat="1" ht="28.5" customHeight="1" spans="1:3">
      <c r="A32" s="18">
        <v>2010305</v>
      </c>
      <c r="B32" s="23" t="s">
        <v>26</v>
      </c>
      <c r="C32" s="24"/>
    </row>
    <row r="33" s="1" customFormat="1" ht="28.5" customHeight="1" spans="1:3">
      <c r="A33" s="18">
        <v>2010306</v>
      </c>
      <c r="B33" s="21" t="s">
        <v>27</v>
      </c>
      <c r="C33" s="22">
        <v>391</v>
      </c>
    </row>
    <row r="34" s="1" customFormat="1" ht="28.5" customHeight="1" spans="1:3">
      <c r="A34" s="18">
        <v>2010308</v>
      </c>
      <c r="B34" s="27" t="s">
        <v>28</v>
      </c>
      <c r="C34" s="24"/>
    </row>
    <row r="35" s="1" customFormat="1" ht="28.5" customHeight="1" spans="1:3">
      <c r="A35" s="18">
        <v>2010309</v>
      </c>
      <c r="B35" s="23" t="s">
        <v>29</v>
      </c>
      <c r="C35" s="24"/>
    </row>
    <row r="36" s="1" customFormat="1" ht="28.5" customHeight="1" spans="1:3">
      <c r="A36" s="18">
        <v>2010350</v>
      </c>
      <c r="B36" s="23" t="s">
        <v>17</v>
      </c>
      <c r="C36" s="24"/>
    </row>
    <row r="37" s="1" customFormat="1" ht="28.5" customHeight="1" spans="1:3">
      <c r="A37" s="18">
        <v>2010399</v>
      </c>
      <c r="B37" s="23" t="s">
        <v>30</v>
      </c>
      <c r="C37" s="24"/>
    </row>
    <row r="38" s="1" customFormat="1" ht="28.5" customHeight="1" spans="1:3">
      <c r="A38" s="18">
        <v>20104</v>
      </c>
      <c r="B38" s="21" t="s">
        <v>31</v>
      </c>
      <c r="C38" s="20">
        <f>SUM(C39:C48)</f>
        <v>478</v>
      </c>
    </row>
    <row r="39" s="1" customFormat="1" ht="28.5" customHeight="1" spans="1:3">
      <c r="A39" s="18">
        <v>2010401</v>
      </c>
      <c r="B39" s="21" t="s">
        <v>8</v>
      </c>
      <c r="C39" s="22">
        <v>469</v>
      </c>
    </row>
    <row r="40" s="1" customFormat="1" ht="28.5" customHeight="1" spans="1:3">
      <c r="A40" s="18">
        <v>2010402</v>
      </c>
      <c r="B40" s="21" t="s">
        <v>9</v>
      </c>
      <c r="C40" s="22">
        <v>9</v>
      </c>
    </row>
    <row r="41" s="1" customFormat="1" ht="28.5" customHeight="1" spans="1:3">
      <c r="A41" s="18">
        <v>2010403</v>
      </c>
      <c r="B41" s="23" t="s">
        <v>10</v>
      </c>
      <c r="C41" s="24"/>
    </row>
    <row r="42" s="1" customFormat="1" ht="28.5" customHeight="1" spans="1:3">
      <c r="A42" s="18">
        <v>2010404</v>
      </c>
      <c r="B42" s="23" t="s">
        <v>32</v>
      </c>
      <c r="C42" s="24"/>
    </row>
    <row r="43" s="1" customFormat="1" ht="28.5" customHeight="1" spans="1:3">
      <c r="A43" s="18">
        <v>2010405</v>
      </c>
      <c r="B43" s="23" t="s">
        <v>33</v>
      </c>
      <c r="C43" s="24"/>
    </row>
    <row r="44" s="1" customFormat="1" ht="28.5" customHeight="1" spans="1:3">
      <c r="A44" s="18">
        <v>2010406</v>
      </c>
      <c r="B44" s="27" t="s">
        <v>34</v>
      </c>
      <c r="C44" s="24"/>
    </row>
    <row r="45" s="1" customFormat="1" ht="28.5" customHeight="1" spans="1:3">
      <c r="A45" s="18">
        <v>2010407</v>
      </c>
      <c r="B45" s="27" t="s">
        <v>35</v>
      </c>
      <c r="C45" s="24"/>
    </row>
    <row r="46" s="1" customFormat="1" ht="28.5" customHeight="1" spans="1:3">
      <c r="A46" s="18">
        <v>2010408</v>
      </c>
      <c r="B46" s="27" t="s">
        <v>36</v>
      </c>
      <c r="C46" s="24"/>
    </row>
    <row r="47" s="1" customFormat="1" ht="28.5" customHeight="1" spans="1:3">
      <c r="A47" s="18">
        <v>2010450</v>
      </c>
      <c r="B47" s="27" t="s">
        <v>17</v>
      </c>
      <c r="C47" s="24"/>
    </row>
    <row r="48" s="1" customFormat="1" ht="28.5" customHeight="1" spans="1:3">
      <c r="A48" s="18">
        <v>2010499</v>
      </c>
      <c r="B48" s="23" t="s">
        <v>37</v>
      </c>
      <c r="C48" s="24"/>
    </row>
    <row r="49" s="1" customFormat="1" ht="28.5" customHeight="1" spans="1:3">
      <c r="A49" s="18">
        <v>20105</v>
      </c>
      <c r="B49" s="25" t="s">
        <v>38</v>
      </c>
      <c r="C49" s="20">
        <f>SUM(C50:C59)</f>
        <v>338</v>
      </c>
    </row>
    <row r="50" s="1" customFormat="1" ht="28.5" customHeight="1" spans="1:3">
      <c r="A50" s="18">
        <v>2010501</v>
      </c>
      <c r="B50" s="25" t="s">
        <v>8</v>
      </c>
      <c r="C50" s="22">
        <v>299</v>
      </c>
    </row>
    <row r="51" s="1" customFormat="1" ht="28.5" customHeight="1" spans="1:3">
      <c r="A51" s="18">
        <v>2010502</v>
      </c>
      <c r="B51" s="19" t="s">
        <v>9</v>
      </c>
      <c r="C51" s="22">
        <v>32</v>
      </c>
    </row>
    <row r="52" s="1" customFormat="1" ht="28.5" customHeight="1" spans="1:3">
      <c r="A52" s="18">
        <v>2010503</v>
      </c>
      <c r="B52" s="27" t="s">
        <v>10</v>
      </c>
      <c r="C52" s="24"/>
    </row>
    <row r="53" s="1" customFormat="1" ht="28.5" customHeight="1" spans="1:3">
      <c r="A53" s="18">
        <v>2010504</v>
      </c>
      <c r="B53" s="27" t="s">
        <v>39</v>
      </c>
      <c r="C53" s="24"/>
    </row>
    <row r="54" s="1" customFormat="1" ht="28.5" customHeight="1" spans="1:3">
      <c r="A54" s="18">
        <v>2010505</v>
      </c>
      <c r="B54" s="27" t="s">
        <v>40</v>
      </c>
      <c r="C54" s="24"/>
    </row>
    <row r="55" s="1" customFormat="1" ht="28.5" customHeight="1" spans="1:3">
      <c r="A55" s="18">
        <v>2010506</v>
      </c>
      <c r="B55" s="23" t="s">
        <v>41</v>
      </c>
      <c r="C55" s="24"/>
    </row>
    <row r="56" s="1" customFormat="1" ht="28.5" customHeight="1" spans="1:3">
      <c r="A56" s="18">
        <v>2010507</v>
      </c>
      <c r="B56" s="25" t="s">
        <v>42</v>
      </c>
      <c r="C56" s="22">
        <v>7</v>
      </c>
    </row>
    <row r="57" s="1" customFormat="1" ht="28.5" customHeight="1" spans="1:3">
      <c r="A57" s="18">
        <v>2010508</v>
      </c>
      <c r="B57" s="23" t="s">
        <v>43</v>
      </c>
      <c r="C57" s="24"/>
    </row>
    <row r="58" s="1" customFormat="1" ht="28.5" customHeight="1" spans="1:3">
      <c r="A58" s="18">
        <v>2010550</v>
      </c>
      <c r="B58" s="27" t="s">
        <v>17</v>
      </c>
      <c r="C58" s="24"/>
    </row>
    <row r="59" s="1" customFormat="1" ht="28.5" customHeight="1" spans="1:3">
      <c r="A59" s="18">
        <v>2010599</v>
      </c>
      <c r="B59" s="23" t="s">
        <v>44</v>
      </c>
      <c r="C59" s="24"/>
    </row>
    <row r="60" s="1" customFormat="1" ht="28.5" customHeight="1" spans="1:3">
      <c r="A60" s="18">
        <v>20106</v>
      </c>
      <c r="B60" s="21" t="s">
        <v>45</v>
      </c>
      <c r="C60" s="20">
        <f>SUM(C61:C70)</f>
        <v>706</v>
      </c>
    </row>
    <row r="61" s="1" customFormat="1" ht="28.5" customHeight="1" spans="1:3">
      <c r="A61" s="18">
        <v>2010601</v>
      </c>
      <c r="B61" s="25" t="s">
        <v>8</v>
      </c>
      <c r="C61" s="22">
        <v>568</v>
      </c>
    </row>
    <row r="62" s="1" customFormat="1" ht="28.5" customHeight="1" spans="1:3">
      <c r="A62" s="18">
        <v>2010602</v>
      </c>
      <c r="B62" s="19" t="s">
        <v>9</v>
      </c>
      <c r="C62" s="22">
        <v>138</v>
      </c>
    </row>
    <row r="63" s="1" customFormat="1" ht="28.5" customHeight="1" spans="1:3">
      <c r="A63" s="18">
        <v>2010603</v>
      </c>
      <c r="B63" s="26" t="s">
        <v>10</v>
      </c>
      <c r="C63" s="24"/>
    </row>
    <row r="64" s="1" customFormat="1" ht="28.5" customHeight="1" spans="1:3">
      <c r="A64" s="18">
        <v>2010604</v>
      </c>
      <c r="B64" s="26" t="s">
        <v>46</v>
      </c>
      <c r="C64" s="24"/>
    </row>
    <row r="65" s="1" customFormat="1" ht="28.5" customHeight="1" spans="1:3">
      <c r="A65" s="18">
        <v>2010605</v>
      </c>
      <c r="B65" s="26" t="s">
        <v>47</v>
      </c>
      <c r="C65" s="24"/>
    </row>
    <row r="66" s="1" customFormat="1" ht="28.5" customHeight="1" spans="1:3">
      <c r="A66" s="18">
        <v>2010606</v>
      </c>
      <c r="B66" s="26" t="s">
        <v>48</v>
      </c>
      <c r="C66" s="24"/>
    </row>
    <row r="67" s="1" customFormat="1" ht="28.5" customHeight="1" spans="1:3">
      <c r="A67" s="18">
        <v>2010607</v>
      </c>
      <c r="B67" s="27" t="s">
        <v>49</v>
      </c>
      <c r="C67" s="24"/>
    </row>
    <row r="68" s="1" customFormat="1" ht="28.5" customHeight="1" spans="1:3">
      <c r="A68" s="18">
        <v>2010608</v>
      </c>
      <c r="B68" s="23" t="s">
        <v>50</v>
      </c>
      <c r="C68" s="24"/>
    </row>
    <row r="69" s="1" customFormat="1" ht="28.5" customHeight="1" spans="1:3">
      <c r="A69" s="18">
        <v>2010650</v>
      </c>
      <c r="B69" s="23" t="s">
        <v>17</v>
      </c>
      <c r="C69" s="24"/>
    </row>
    <row r="70" s="1" customFormat="1" ht="28.5" customHeight="1" spans="1:3">
      <c r="A70" s="18">
        <v>2010699</v>
      </c>
      <c r="B70" s="23" t="s">
        <v>51</v>
      </c>
      <c r="C70" s="24"/>
    </row>
    <row r="71" s="1" customFormat="1" ht="28.5" customHeight="1" spans="1:3">
      <c r="A71" s="18">
        <v>20107</v>
      </c>
      <c r="B71" s="21" t="s">
        <v>52</v>
      </c>
      <c r="C71" s="20">
        <f>SUM(C72:C78)</f>
        <v>1039</v>
      </c>
    </row>
    <row r="72" s="1" customFormat="1" ht="28.5" customHeight="1" spans="1:3">
      <c r="A72" s="18">
        <v>2010701</v>
      </c>
      <c r="B72" s="21" t="s">
        <v>8</v>
      </c>
      <c r="C72" s="22">
        <v>889</v>
      </c>
    </row>
    <row r="73" s="1" customFormat="1" ht="28.5" customHeight="1" spans="1:3">
      <c r="A73" s="18">
        <v>2010702</v>
      </c>
      <c r="B73" s="21" t="s">
        <v>9</v>
      </c>
      <c r="C73" s="22">
        <v>150</v>
      </c>
    </row>
    <row r="74" s="1" customFormat="1" ht="28.5" customHeight="1" spans="1:3">
      <c r="A74" s="18">
        <v>2010703</v>
      </c>
      <c r="B74" s="23" t="s">
        <v>10</v>
      </c>
      <c r="C74" s="24"/>
    </row>
    <row r="75" s="1" customFormat="1" ht="28.5" customHeight="1" spans="1:3">
      <c r="A75" s="18">
        <v>2010709</v>
      </c>
      <c r="B75" s="27" t="s">
        <v>49</v>
      </c>
      <c r="C75" s="24"/>
    </row>
    <row r="76" s="1" customFormat="1" ht="28.5" customHeight="1" spans="1:3">
      <c r="A76" s="18">
        <v>2010710</v>
      </c>
      <c r="B76" s="23" t="s">
        <v>53</v>
      </c>
      <c r="C76" s="24"/>
    </row>
    <row r="77" s="1" customFormat="1" ht="28.5" customHeight="1" spans="1:3">
      <c r="A77" s="18">
        <v>2010750</v>
      </c>
      <c r="B77" s="23" t="s">
        <v>17</v>
      </c>
      <c r="C77" s="24"/>
    </row>
    <row r="78" s="1" customFormat="1" ht="28.5" customHeight="1" spans="1:3">
      <c r="A78" s="18">
        <v>2010799</v>
      </c>
      <c r="B78" s="23" t="s">
        <v>54</v>
      </c>
      <c r="C78" s="24"/>
    </row>
    <row r="79" s="1" customFormat="1" ht="28.5" customHeight="1" spans="1:3">
      <c r="A79" s="18">
        <v>20108</v>
      </c>
      <c r="B79" s="25" t="s">
        <v>55</v>
      </c>
      <c r="C79" s="20">
        <f>SUM(C80:C87)</f>
        <v>363</v>
      </c>
    </row>
    <row r="80" s="1" customFormat="1" ht="28.5" customHeight="1" spans="1:3">
      <c r="A80" s="18">
        <v>2010801</v>
      </c>
      <c r="B80" s="21" t="s">
        <v>8</v>
      </c>
      <c r="C80" s="22">
        <v>298</v>
      </c>
    </row>
    <row r="81" s="1" customFormat="1" ht="28.5" customHeight="1" spans="1:3">
      <c r="A81" s="18">
        <v>2010802</v>
      </c>
      <c r="B81" s="21" t="s">
        <v>9</v>
      </c>
      <c r="C81" s="22">
        <v>65</v>
      </c>
    </row>
    <row r="82" s="1" customFormat="1" ht="28.5" customHeight="1" spans="1:3">
      <c r="A82" s="18">
        <v>2010803</v>
      </c>
      <c r="B82" s="27" t="s">
        <v>10</v>
      </c>
      <c r="C82" s="24"/>
    </row>
    <row r="83" s="1" customFormat="1" ht="28.5" customHeight="1" spans="1:3">
      <c r="A83" s="18">
        <v>2010804</v>
      </c>
      <c r="B83" s="23" t="s">
        <v>56</v>
      </c>
      <c r="C83" s="24"/>
    </row>
    <row r="84" s="1" customFormat="1" ht="28.5" customHeight="1" spans="1:3">
      <c r="A84" s="18">
        <v>2010805</v>
      </c>
      <c r="B84" s="23" t="s">
        <v>57</v>
      </c>
      <c r="C84" s="24"/>
    </row>
    <row r="85" s="1" customFormat="1" ht="28.5" customHeight="1" spans="1:3">
      <c r="A85" s="18">
        <v>2010806</v>
      </c>
      <c r="B85" s="23" t="s">
        <v>49</v>
      </c>
      <c r="C85" s="24"/>
    </row>
    <row r="86" s="1" customFormat="1" ht="28.5" customHeight="1" spans="1:3">
      <c r="A86" s="18">
        <v>2010850</v>
      </c>
      <c r="B86" s="23" t="s">
        <v>17</v>
      </c>
      <c r="C86" s="24"/>
    </row>
    <row r="87" s="1" customFormat="1" ht="28.5" customHeight="1" spans="1:3">
      <c r="A87" s="18">
        <v>2010899</v>
      </c>
      <c r="B87" s="26" t="s">
        <v>58</v>
      </c>
      <c r="C87" s="24"/>
    </row>
    <row r="88" s="1" customFormat="1" ht="28.5" customHeight="1" spans="1:3">
      <c r="A88" s="18">
        <v>20109</v>
      </c>
      <c r="B88" s="21" t="s">
        <v>59</v>
      </c>
      <c r="C88" s="20">
        <f>SUM(C89:C100)</f>
        <v>27</v>
      </c>
    </row>
    <row r="89" s="1" customFormat="1" ht="28.5" customHeight="1" spans="1:3">
      <c r="A89" s="18">
        <v>2010901</v>
      </c>
      <c r="B89" s="21" t="s">
        <v>8</v>
      </c>
      <c r="C89" s="22">
        <v>27</v>
      </c>
    </row>
    <row r="90" s="1" customFormat="1" ht="28.5" customHeight="1" spans="1:3">
      <c r="A90" s="18">
        <v>2010902</v>
      </c>
      <c r="B90" s="23" t="s">
        <v>9</v>
      </c>
      <c r="C90" s="24"/>
    </row>
    <row r="91" s="1" customFormat="1" ht="28.5" customHeight="1" spans="1:3">
      <c r="A91" s="18">
        <v>2010903</v>
      </c>
      <c r="B91" s="23" t="s">
        <v>10</v>
      </c>
      <c r="C91" s="24"/>
    </row>
    <row r="92" s="1" customFormat="1" ht="28.5" customHeight="1" spans="1:3">
      <c r="A92" s="18">
        <v>2010905</v>
      </c>
      <c r="B92" s="27" t="s">
        <v>60</v>
      </c>
      <c r="C92" s="24"/>
    </row>
    <row r="93" s="1" customFormat="1" ht="28.5" customHeight="1" spans="1:3">
      <c r="A93" s="18">
        <v>2010907</v>
      </c>
      <c r="B93" s="27" t="s">
        <v>61</v>
      </c>
      <c r="C93" s="24"/>
    </row>
    <row r="94" s="1" customFormat="1" ht="28.5" customHeight="1" spans="1:3">
      <c r="A94" s="18">
        <v>2010908</v>
      </c>
      <c r="B94" s="27" t="s">
        <v>49</v>
      </c>
      <c r="C94" s="24"/>
    </row>
    <row r="95" s="1" customFormat="1" ht="28.5" customHeight="1" spans="1:3">
      <c r="A95" s="18">
        <v>2010909</v>
      </c>
      <c r="B95" s="27" t="s">
        <v>62</v>
      </c>
      <c r="C95" s="24"/>
    </row>
    <row r="96" s="1" customFormat="1" ht="28.5" customHeight="1" spans="1:3">
      <c r="A96" s="18">
        <v>2010910</v>
      </c>
      <c r="B96" s="27" t="s">
        <v>63</v>
      </c>
      <c r="C96" s="24"/>
    </row>
    <row r="97" s="1" customFormat="1" ht="28.5" customHeight="1" spans="1:3">
      <c r="A97" s="18">
        <v>2010911</v>
      </c>
      <c r="B97" s="27" t="s">
        <v>64</v>
      </c>
      <c r="C97" s="24"/>
    </row>
    <row r="98" s="1" customFormat="1" ht="28.5" customHeight="1" spans="1:3">
      <c r="A98" s="18">
        <v>2010912</v>
      </c>
      <c r="B98" s="27" t="s">
        <v>65</v>
      </c>
      <c r="C98" s="24"/>
    </row>
    <row r="99" s="1" customFormat="1" ht="28.5" customHeight="1" spans="1:3">
      <c r="A99" s="18">
        <v>2010950</v>
      </c>
      <c r="B99" s="23" t="s">
        <v>17</v>
      </c>
      <c r="C99" s="24"/>
    </row>
    <row r="100" s="1" customFormat="1" ht="28.5" customHeight="1" spans="1:3">
      <c r="A100" s="18">
        <v>2010999</v>
      </c>
      <c r="B100" s="23" t="s">
        <v>66</v>
      </c>
      <c r="C100" s="24"/>
    </row>
    <row r="101" s="1" customFormat="1" ht="28.5" customHeight="1" spans="1:3">
      <c r="A101" s="18">
        <v>20111</v>
      </c>
      <c r="B101" s="19" t="s">
        <v>67</v>
      </c>
      <c r="C101" s="20">
        <f>SUM(C102:C109)</f>
        <v>1394</v>
      </c>
    </row>
    <row r="102" s="1" customFormat="1" ht="28.5" customHeight="1" spans="1:3">
      <c r="A102" s="18">
        <v>2011101</v>
      </c>
      <c r="B102" s="21" t="s">
        <v>8</v>
      </c>
      <c r="C102" s="22">
        <v>1031</v>
      </c>
    </row>
    <row r="103" s="1" customFormat="1" ht="28.5" customHeight="1" spans="1:3">
      <c r="A103" s="18">
        <v>2011102</v>
      </c>
      <c r="B103" s="21" t="s">
        <v>9</v>
      </c>
      <c r="C103" s="22">
        <v>363</v>
      </c>
    </row>
    <row r="104" s="1" customFormat="1" ht="28.5" customHeight="1" spans="1:3">
      <c r="A104" s="18">
        <v>2011103</v>
      </c>
      <c r="B104" s="27" t="s">
        <v>10</v>
      </c>
      <c r="C104" s="24"/>
    </row>
    <row r="105" s="1" customFormat="1" ht="28.5" customHeight="1" spans="1:3">
      <c r="A105" s="18">
        <v>2011104</v>
      </c>
      <c r="B105" s="23" t="s">
        <v>68</v>
      </c>
      <c r="C105" s="24"/>
    </row>
    <row r="106" s="1" customFormat="1" ht="28.5" customHeight="1" spans="1:3">
      <c r="A106" s="18">
        <v>2011105</v>
      </c>
      <c r="B106" s="23" t="s">
        <v>69</v>
      </c>
      <c r="C106" s="24"/>
    </row>
    <row r="107" s="1" customFormat="1" ht="28.5" customHeight="1" spans="1:3">
      <c r="A107" s="18">
        <v>2011106</v>
      </c>
      <c r="B107" s="23" t="s">
        <v>70</v>
      </c>
      <c r="C107" s="24"/>
    </row>
    <row r="108" s="1" customFormat="1" ht="28.5" customHeight="1" spans="1:3">
      <c r="A108" s="18">
        <v>2011150</v>
      </c>
      <c r="B108" s="27" t="s">
        <v>17</v>
      </c>
      <c r="C108" s="24"/>
    </row>
    <row r="109" s="1" customFormat="1" ht="28.5" customHeight="1" spans="1:3">
      <c r="A109" s="18">
        <v>2011199</v>
      </c>
      <c r="B109" s="27" t="s">
        <v>71</v>
      </c>
      <c r="C109" s="24"/>
    </row>
    <row r="110" s="1" customFormat="1" ht="28.5" customHeight="1" spans="1:3">
      <c r="A110" s="18">
        <v>20113</v>
      </c>
      <c r="B110" s="19" t="s">
        <v>72</v>
      </c>
      <c r="C110" s="20">
        <f>SUM(C111:C120)</f>
        <v>590</v>
      </c>
    </row>
    <row r="111" s="1" customFormat="1" ht="28.5" customHeight="1" spans="1:3">
      <c r="A111" s="18">
        <v>2011301</v>
      </c>
      <c r="B111" s="21" t="s">
        <v>8</v>
      </c>
      <c r="C111" s="22">
        <v>397</v>
      </c>
    </row>
    <row r="112" s="1" customFormat="1" ht="28.5" customHeight="1" spans="1:3">
      <c r="A112" s="18">
        <v>2011302</v>
      </c>
      <c r="B112" s="21" t="s">
        <v>9</v>
      </c>
      <c r="C112" s="22">
        <v>109</v>
      </c>
    </row>
    <row r="113" s="1" customFormat="1" ht="28.5" customHeight="1" spans="1:3">
      <c r="A113" s="18">
        <v>2011303</v>
      </c>
      <c r="B113" s="27" t="s">
        <v>10</v>
      </c>
      <c r="C113" s="24"/>
    </row>
    <row r="114" s="1" customFormat="1" ht="28.5" customHeight="1" spans="1:3">
      <c r="A114" s="18">
        <v>2011304</v>
      </c>
      <c r="B114" s="23" t="s">
        <v>73</v>
      </c>
      <c r="C114" s="24"/>
    </row>
    <row r="115" s="1" customFormat="1" ht="28.5" customHeight="1" spans="1:3">
      <c r="A115" s="18">
        <v>2011305</v>
      </c>
      <c r="B115" s="23" t="s">
        <v>74</v>
      </c>
      <c r="C115" s="24"/>
    </row>
    <row r="116" s="1" customFormat="1" ht="28.5" customHeight="1" spans="1:3">
      <c r="A116" s="18">
        <v>2011306</v>
      </c>
      <c r="B116" s="23" t="s">
        <v>75</v>
      </c>
      <c r="C116" s="24"/>
    </row>
    <row r="117" s="1" customFormat="1" ht="28.5" customHeight="1" spans="1:3">
      <c r="A117" s="18">
        <v>2011307</v>
      </c>
      <c r="B117" s="27" t="s">
        <v>76</v>
      </c>
      <c r="C117" s="24"/>
    </row>
    <row r="118" s="1" customFormat="1" ht="28.5" customHeight="1" spans="1:3">
      <c r="A118" s="18">
        <v>2011308</v>
      </c>
      <c r="B118" s="21" t="s">
        <v>77</v>
      </c>
      <c r="C118" s="22">
        <v>10</v>
      </c>
    </row>
    <row r="119" s="1" customFormat="1" ht="28.5" customHeight="1" spans="1:3">
      <c r="A119" s="18">
        <v>2011350</v>
      </c>
      <c r="B119" s="21" t="s">
        <v>17</v>
      </c>
      <c r="C119" s="22">
        <v>74</v>
      </c>
    </row>
    <row r="120" s="1" customFormat="1" ht="28.5" customHeight="1" spans="1:3">
      <c r="A120" s="18">
        <v>2011399</v>
      </c>
      <c r="B120" s="23" t="s">
        <v>78</v>
      </c>
      <c r="C120" s="24"/>
    </row>
    <row r="121" s="1" customFormat="1" ht="28.5" customHeight="1" spans="1:3">
      <c r="A121" s="18">
        <v>20114</v>
      </c>
      <c r="B121" s="23" t="s">
        <v>79</v>
      </c>
      <c r="C121" s="28"/>
    </row>
    <row r="122" s="1" customFormat="1" ht="28.5" customHeight="1" spans="1:3">
      <c r="A122" s="18">
        <v>2011401</v>
      </c>
      <c r="B122" s="23" t="s">
        <v>8</v>
      </c>
      <c r="C122" s="24"/>
    </row>
    <row r="123" s="1" customFormat="1" ht="28.5" customHeight="1" spans="1:3">
      <c r="A123" s="18">
        <v>2011402</v>
      </c>
      <c r="B123" s="26" t="s">
        <v>9</v>
      </c>
      <c r="C123" s="24"/>
    </row>
    <row r="124" s="1" customFormat="1" ht="28.5" customHeight="1" spans="1:3">
      <c r="A124" s="18">
        <v>2011403</v>
      </c>
      <c r="B124" s="27" t="s">
        <v>10</v>
      </c>
      <c r="C124" s="24"/>
    </row>
    <row r="125" s="1" customFormat="1" ht="28.5" customHeight="1" spans="1:3">
      <c r="A125" s="18">
        <v>2011404</v>
      </c>
      <c r="B125" s="27" t="s">
        <v>80</v>
      </c>
      <c r="C125" s="24"/>
    </row>
    <row r="126" s="1" customFormat="1" ht="28.5" customHeight="1" spans="1:3">
      <c r="A126" s="18">
        <v>2011405</v>
      </c>
      <c r="B126" s="27" t="s">
        <v>81</v>
      </c>
      <c r="C126" s="24"/>
    </row>
    <row r="127" s="1" customFormat="1" ht="28.5" customHeight="1" spans="1:3">
      <c r="A127" s="18">
        <v>2011408</v>
      </c>
      <c r="B127" s="23" t="s">
        <v>82</v>
      </c>
      <c r="C127" s="24"/>
    </row>
    <row r="128" s="1" customFormat="1" ht="28.5" customHeight="1" spans="1:3">
      <c r="A128" s="18">
        <v>2011409</v>
      </c>
      <c r="B128" s="27" t="s">
        <v>83</v>
      </c>
      <c r="C128" s="24"/>
    </row>
    <row r="129" s="1" customFormat="1" ht="28.5" customHeight="1" spans="1:3">
      <c r="A129" s="18">
        <v>2011410</v>
      </c>
      <c r="B129" s="27" t="s">
        <v>84</v>
      </c>
      <c r="C129" s="24"/>
    </row>
    <row r="130" s="1" customFormat="1" ht="28.5" customHeight="1" spans="1:3">
      <c r="A130" s="18">
        <v>2011411</v>
      </c>
      <c r="B130" s="27" t="s">
        <v>85</v>
      </c>
      <c r="C130" s="24"/>
    </row>
    <row r="131" s="1" customFormat="1" ht="28.5" customHeight="1" spans="1:3">
      <c r="A131" s="18">
        <v>2011450</v>
      </c>
      <c r="B131" s="27" t="s">
        <v>17</v>
      </c>
      <c r="C131" s="24"/>
    </row>
    <row r="132" s="1" customFormat="1" ht="28.5" customHeight="1" spans="1:3">
      <c r="A132" s="18">
        <v>2011499</v>
      </c>
      <c r="B132" s="27" t="s">
        <v>86</v>
      </c>
      <c r="C132" s="24"/>
    </row>
    <row r="133" s="1" customFormat="1" ht="28.5" customHeight="1" spans="1:3">
      <c r="A133" s="18">
        <v>20123</v>
      </c>
      <c r="B133" s="21" t="s">
        <v>87</v>
      </c>
      <c r="C133" s="20">
        <f>SUM(C134:C139)</f>
        <v>97</v>
      </c>
    </row>
    <row r="134" s="1" customFormat="1" ht="28.5" customHeight="1" spans="1:3">
      <c r="A134" s="18">
        <v>2012301</v>
      </c>
      <c r="B134" s="21" t="s">
        <v>8</v>
      </c>
      <c r="C134" s="22">
        <v>92</v>
      </c>
    </row>
    <row r="135" s="1" customFormat="1" ht="28.5" customHeight="1" spans="1:3">
      <c r="A135" s="18">
        <v>2012302</v>
      </c>
      <c r="B135" s="21" t="s">
        <v>9</v>
      </c>
      <c r="C135" s="22">
        <v>5</v>
      </c>
    </row>
    <row r="136" s="1" customFormat="1" ht="28.5" customHeight="1" spans="1:3">
      <c r="A136" s="18">
        <v>2012303</v>
      </c>
      <c r="B136" s="23" t="s">
        <v>10</v>
      </c>
      <c r="C136" s="24"/>
    </row>
    <row r="137" s="1" customFormat="1" ht="28.5" customHeight="1" spans="1:3">
      <c r="A137" s="18">
        <v>2012304</v>
      </c>
      <c r="B137" s="23" t="s">
        <v>88</v>
      </c>
      <c r="C137" s="24"/>
    </row>
    <row r="138" s="1" customFormat="1" ht="28.5" customHeight="1" spans="1:3">
      <c r="A138" s="18">
        <v>2012350</v>
      </c>
      <c r="B138" s="23" t="s">
        <v>17</v>
      </c>
      <c r="C138" s="24"/>
    </row>
    <row r="139" s="1" customFormat="1" ht="28.5" customHeight="1" spans="1:3">
      <c r="A139" s="18">
        <v>2012399</v>
      </c>
      <c r="B139" s="26" t="s">
        <v>89</v>
      </c>
      <c r="C139" s="24"/>
    </row>
    <row r="140" s="1" customFormat="1" ht="28.5" customHeight="1" spans="1:3">
      <c r="A140" s="18">
        <v>20125</v>
      </c>
      <c r="B140" s="27" t="s">
        <v>90</v>
      </c>
      <c r="C140" s="28"/>
    </row>
    <row r="141" s="1" customFormat="1" ht="28.5" customHeight="1" spans="1:3">
      <c r="A141" s="18">
        <v>2012501</v>
      </c>
      <c r="B141" s="27" t="s">
        <v>8</v>
      </c>
      <c r="C141" s="24"/>
    </row>
    <row r="142" s="1" customFormat="1" ht="28.5" customHeight="1" spans="1:3">
      <c r="A142" s="18">
        <v>2012502</v>
      </c>
      <c r="B142" s="23" t="s">
        <v>9</v>
      </c>
      <c r="C142" s="24"/>
    </row>
    <row r="143" s="1" customFormat="1" ht="28.5" customHeight="1" spans="1:3">
      <c r="A143" s="18">
        <v>2012503</v>
      </c>
      <c r="B143" s="23" t="s">
        <v>10</v>
      </c>
      <c r="C143" s="24"/>
    </row>
    <row r="144" s="1" customFormat="1" ht="28.5" customHeight="1" spans="1:3">
      <c r="A144" s="18">
        <v>2012504</v>
      </c>
      <c r="B144" s="23" t="s">
        <v>91</v>
      </c>
      <c r="C144" s="24"/>
    </row>
    <row r="145" s="1" customFormat="1" ht="28.5" customHeight="1" spans="1:3">
      <c r="A145" s="18">
        <v>2012505</v>
      </c>
      <c r="B145" s="26" t="s">
        <v>92</v>
      </c>
      <c r="C145" s="24"/>
    </row>
    <row r="146" s="1" customFormat="1" ht="28.5" customHeight="1" spans="1:3">
      <c r="A146" s="18">
        <v>2012550</v>
      </c>
      <c r="B146" s="27" t="s">
        <v>17</v>
      </c>
      <c r="C146" s="24"/>
    </row>
    <row r="147" s="1" customFormat="1" ht="28.5" customHeight="1" spans="1:3">
      <c r="A147" s="18">
        <v>2012599</v>
      </c>
      <c r="B147" s="27" t="s">
        <v>93</v>
      </c>
      <c r="C147" s="24"/>
    </row>
    <row r="148" s="1" customFormat="1" ht="28.5" customHeight="1" spans="1:3">
      <c r="A148" s="18">
        <v>20126</v>
      </c>
      <c r="B148" s="25" t="s">
        <v>94</v>
      </c>
      <c r="C148" s="20">
        <f>SUM(C149:C153)</f>
        <v>206</v>
      </c>
    </row>
    <row r="149" s="1" customFormat="1" ht="28.5" customHeight="1" spans="1:3">
      <c r="A149" s="18">
        <v>2012601</v>
      </c>
      <c r="B149" s="25" t="s">
        <v>8</v>
      </c>
      <c r="C149" s="22">
        <v>199</v>
      </c>
    </row>
    <row r="150" s="1" customFormat="1" ht="28.5" customHeight="1" spans="1:3">
      <c r="A150" s="18">
        <v>2012602</v>
      </c>
      <c r="B150" s="25" t="s">
        <v>9</v>
      </c>
      <c r="C150" s="22">
        <v>7</v>
      </c>
    </row>
    <row r="151" s="1" customFormat="1" ht="28.5" customHeight="1" spans="1:3">
      <c r="A151" s="18">
        <v>2012603</v>
      </c>
      <c r="B151" s="27" t="s">
        <v>10</v>
      </c>
      <c r="C151" s="24"/>
    </row>
    <row r="152" s="1" customFormat="1" ht="28.5" customHeight="1" spans="1:3">
      <c r="A152" s="18">
        <v>2012604</v>
      </c>
      <c r="B152" s="27" t="s">
        <v>95</v>
      </c>
      <c r="C152" s="24"/>
    </row>
    <row r="153" s="1" customFormat="1" ht="28.5" customHeight="1" spans="1:3">
      <c r="A153" s="18">
        <v>2012699</v>
      </c>
      <c r="B153" s="27" t="s">
        <v>96</v>
      </c>
      <c r="C153" s="24"/>
    </row>
    <row r="154" s="1" customFormat="1" ht="28.5" customHeight="1" spans="1:3">
      <c r="A154" s="18">
        <v>20128</v>
      </c>
      <c r="B154" s="25" t="s">
        <v>97</v>
      </c>
      <c r="C154" s="20">
        <f>SUM(C155:C160)</f>
        <v>41</v>
      </c>
    </row>
    <row r="155" s="1" customFormat="1" ht="28.5" customHeight="1" spans="1:3">
      <c r="A155" s="18">
        <v>2012801</v>
      </c>
      <c r="B155" s="25" t="s">
        <v>8</v>
      </c>
      <c r="C155" s="22">
        <v>35</v>
      </c>
    </row>
    <row r="156" s="1" customFormat="1" ht="28.5" customHeight="1" spans="1:3">
      <c r="A156" s="18">
        <v>2012802</v>
      </c>
      <c r="B156" s="25" t="s">
        <v>9</v>
      </c>
      <c r="C156" s="22">
        <v>6</v>
      </c>
    </row>
    <row r="157" s="1" customFormat="1" ht="28.5" customHeight="1" spans="1:3">
      <c r="A157" s="18">
        <v>2012803</v>
      </c>
      <c r="B157" s="26" t="s">
        <v>10</v>
      </c>
      <c r="C157" s="24"/>
    </row>
    <row r="158" s="1" customFormat="1" ht="28.5" customHeight="1" spans="1:3">
      <c r="A158" s="18">
        <v>2012804</v>
      </c>
      <c r="B158" s="27" t="s">
        <v>22</v>
      </c>
      <c r="C158" s="29"/>
    </row>
    <row r="159" s="1" customFormat="1" ht="28.5" customHeight="1" spans="1:3">
      <c r="A159" s="18">
        <v>2012850</v>
      </c>
      <c r="B159" s="27" t="s">
        <v>17</v>
      </c>
      <c r="C159" s="24"/>
    </row>
    <row r="160" s="1" customFormat="1" ht="28.5" customHeight="1" spans="1:3">
      <c r="A160" s="18">
        <v>2012899</v>
      </c>
      <c r="B160" s="27" t="s">
        <v>98</v>
      </c>
      <c r="C160" s="24"/>
    </row>
    <row r="161" s="1" customFormat="1" ht="28.5" customHeight="1" spans="1:3">
      <c r="A161" s="18">
        <v>20129</v>
      </c>
      <c r="B161" s="25" t="s">
        <v>99</v>
      </c>
      <c r="C161" s="20">
        <f>SUM(C162:C167)</f>
        <v>398</v>
      </c>
    </row>
    <row r="162" s="1" customFormat="1" ht="28.5" customHeight="1" spans="1:3">
      <c r="A162" s="18">
        <v>2012901</v>
      </c>
      <c r="B162" s="25" t="s">
        <v>8</v>
      </c>
      <c r="C162" s="22">
        <v>339</v>
      </c>
    </row>
    <row r="163" s="1" customFormat="1" ht="28.5" customHeight="1" spans="1:3">
      <c r="A163" s="18">
        <v>2012902</v>
      </c>
      <c r="B163" s="25" t="s">
        <v>9</v>
      </c>
      <c r="C163" s="22">
        <v>18</v>
      </c>
    </row>
    <row r="164" s="1" customFormat="1" ht="28.5" customHeight="1" spans="1:3">
      <c r="A164" s="18">
        <v>2012903</v>
      </c>
      <c r="B164" s="27" t="s">
        <v>10</v>
      </c>
      <c r="C164" s="24"/>
    </row>
    <row r="165" s="1" customFormat="1" ht="28.5" customHeight="1" spans="1:3">
      <c r="A165" s="18">
        <v>2012906</v>
      </c>
      <c r="B165" s="27" t="s">
        <v>100</v>
      </c>
      <c r="C165" s="24"/>
    </row>
    <row r="166" s="1" customFormat="1" ht="28.5" customHeight="1" spans="1:3">
      <c r="A166" s="18">
        <v>2012950</v>
      </c>
      <c r="B166" s="23" t="s">
        <v>17</v>
      </c>
      <c r="C166" s="24"/>
    </row>
    <row r="167" s="1" customFormat="1" ht="28.5" customHeight="1" spans="1:3">
      <c r="A167" s="18">
        <v>2012999</v>
      </c>
      <c r="B167" s="25" t="s">
        <v>101</v>
      </c>
      <c r="C167" s="22">
        <v>41</v>
      </c>
    </row>
    <row r="168" s="1" customFormat="1" ht="28.5" customHeight="1" spans="1:3">
      <c r="A168" s="18">
        <v>20131</v>
      </c>
      <c r="B168" s="25" t="s">
        <v>102</v>
      </c>
      <c r="C168" s="20">
        <f>SUM(C169:C174)</f>
        <v>998</v>
      </c>
    </row>
    <row r="169" s="1" customFormat="1" ht="28.5" customHeight="1" spans="1:3">
      <c r="A169" s="18">
        <v>2013101</v>
      </c>
      <c r="B169" s="25" t="s">
        <v>8</v>
      </c>
      <c r="C169" s="22">
        <v>859</v>
      </c>
    </row>
    <row r="170" s="1" customFormat="1" ht="28.5" customHeight="1" spans="1:3">
      <c r="A170" s="18">
        <v>2013102</v>
      </c>
      <c r="B170" s="21" t="s">
        <v>9</v>
      </c>
      <c r="C170" s="22">
        <v>139</v>
      </c>
    </row>
    <row r="171" s="1" customFormat="1" ht="28.5" customHeight="1" spans="1:3">
      <c r="A171" s="18">
        <v>2013103</v>
      </c>
      <c r="B171" s="27" t="s">
        <v>10</v>
      </c>
      <c r="C171" s="24"/>
    </row>
    <row r="172" s="1" customFormat="1" ht="28.5" customHeight="1" spans="1:3">
      <c r="A172" s="18">
        <v>2013105</v>
      </c>
      <c r="B172" s="27" t="s">
        <v>103</v>
      </c>
      <c r="C172" s="24"/>
    </row>
    <row r="173" s="1" customFormat="1" ht="28.5" customHeight="1" spans="1:3">
      <c r="A173" s="18">
        <v>2013150</v>
      </c>
      <c r="B173" s="23" t="s">
        <v>17</v>
      </c>
      <c r="C173" s="24"/>
    </row>
    <row r="174" s="1" customFormat="1" ht="28.5" customHeight="1" spans="1:3">
      <c r="A174" s="18">
        <v>2013199</v>
      </c>
      <c r="B174" s="23" t="s">
        <v>104</v>
      </c>
      <c r="C174" s="24"/>
    </row>
    <row r="175" s="1" customFormat="1" ht="28.5" customHeight="1" spans="1:3">
      <c r="A175" s="18">
        <v>20132</v>
      </c>
      <c r="B175" s="25" t="s">
        <v>105</v>
      </c>
      <c r="C175" s="20">
        <f>SUM(C176:C181)</f>
        <v>857</v>
      </c>
    </row>
    <row r="176" s="1" customFormat="1" ht="28.5" customHeight="1" spans="1:3">
      <c r="A176" s="18">
        <v>2013201</v>
      </c>
      <c r="B176" s="21" t="s">
        <v>8</v>
      </c>
      <c r="C176" s="22">
        <v>525</v>
      </c>
    </row>
    <row r="177" s="1" customFormat="1" ht="28.5" customHeight="1" spans="1:3">
      <c r="A177" s="18">
        <v>2013202</v>
      </c>
      <c r="B177" s="21" t="s">
        <v>9</v>
      </c>
      <c r="C177" s="22">
        <v>332</v>
      </c>
    </row>
    <row r="178" s="1" customFormat="1" ht="28.5" customHeight="1" spans="1:3">
      <c r="A178" s="18">
        <v>2013203</v>
      </c>
      <c r="B178" s="27" t="s">
        <v>10</v>
      </c>
      <c r="C178" s="24"/>
    </row>
    <row r="179" s="1" customFormat="1" ht="28.5" customHeight="1" spans="1:3">
      <c r="A179" s="18">
        <v>2013204</v>
      </c>
      <c r="B179" s="27" t="s">
        <v>106</v>
      </c>
      <c r="C179" s="24"/>
    </row>
    <row r="180" s="1" customFormat="1" ht="28.5" customHeight="1" spans="1:3">
      <c r="A180" s="18">
        <v>2013250</v>
      </c>
      <c r="B180" s="27" t="s">
        <v>17</v>
      </c>
      <c r="C180" s="24"/>
    </row>
    <row r="181" s="1" customFormat="1" ht="28.5" customHeight="1" spans="1:3">
      <c r="A181" s="18">
        <v>2013299</v>
      </c>
      <c r="B181" s="23" t="s">
        <v>107</v>
      </c>
      <c r="C181" s="24"/>
    </row>
    <row r="182" s="1" customFormat="1" ht="28.5" customHeight="1" spans="1:3">
      <c r="A182" s="18">
        <v>20133</v>
      </c>
      <c r="B182" s="25" t="s">
        <v>108</v>
      </c>
      <c r="C182" s="20">
        <f>SUM(C183:C188)</f>
        <v>328</v>
      </c>
    </row>
    <row r="183" s="1" customFormat="1" ht="28.5" customHeight="1" spans="1:3">
      <c r="A183" s="18">
        <v>2013301</v>
      </c>
      <c r="B183" s="19" t="s">
        <v>8</v>
      </c>
      <c r="C183" s="22">
        <v>225</v>
      </c>
    </row>
    <row r="184" s="1" customFormat="1" ht="28.5" customHeight="1" spans="1:3">
      <c r="A184" s="18">
        <v>2013302</v>
      </c>
      <c r="B184" s="21" t="s">
        <v>9</v>
      </c>
      <c r="C184" s="22">
        <v>103</v>
      </c>
    </row>
    <row r="185" s="1" customFormat="1" ht="28.5" customHeight="1" spans="1:3">
      <c r="A185" s="18">
        <v>2013303</v>
      </c>
      <c r="B185" s="27" t="s">
        <v>10</v>
      </c>
      <c r="C185" s="24"/>
    </row>
    <row r="186" s="1" customFormat="1" ht="28.5" customHeight="1" spans="1:3">
      <c r="A186" s="18">
        <v>2013304</v>
      </c>
      <c r="B186" s="27" t="s">
        <v>109</v>
      </c>
      <c r="C186" s="24"/>
    </row>
    <row r="187" s="1" customFormat="1" ht="28.5" customHeight="1" spans="1:3">
      <c r="A187" s="18">
        <v>2013350</v>
      </c>
      <c r="B187" s="27" t="s">
        <v>17</v>
      </c>
      <c r="C187" s="24"/>
    </row>
    <row r="188" s="1" customFormat="1" ht="28.5" customHeight="1" spans="1:3">
      <c r="A188" s="18">
        <v>2013399</v>
      </c>
      <c r="B188" s="23" t="s">
        <v>110</v>
      </c>
      <c r="C188" s="24"/>
    </row>
    <row r="189" s="1" customFormat="1" ht="28.5" customHeight="1" spans="1:3">
      <c r="A189" s="18">
        <v>20134</v>
      </c>
      <c r="B189" s="25" t="s">
        <v>111</v>
      </c>
      <c r="C189" s="20">
        <f>SUM(C190:C196)</f>
        <v>215</v>
      </c>
    </row>
    <row r="190" s="1" customFormat="1" ht="28.5" customHeight="1" spans="1:3">
      <c r="A190" s="18">
        <v>2013401</v>
      </c>
      <c r="B190" s="25" t="s">
        <v>8</v>
      </c>
      <c r="C190" s="22">
        <v>188</v>
      </c>
    </row>
    <row r="191" s="1" customFormat="1" ht="28.5" customHeight="1" spans="1:3">
      <c r="A191" s="18">
        <v>2013402</v>
      </c>
      <c r="B191" s="21" t="s">
        <v>9</v>
      </c>
      <c r="C191" s="22">
        <v>27</v>
      </c>
    </row>
    <row r="192" s="1" customFormat="1" ht="28.5" customHeight="1" spans="1:3">
      <c r="A192" s="18">
        <v>2013403</v>
      </c>
      <c r="B192" s="27" t="s">
        <v>10</v>
      </c>
      <c r="C192" s="24"/>
    </row>
    <row r="193" s="1" customFormat="1" ht="28.5" customHeight="1" spans="1:3">
      <c r="A193" s="18">
        <v>2013404</v>
      </c>
      <c r="B193" s="27" t="s">
        <v>112</v>
      </c>
      <c r="C193" s="24"/>
    </row>
    <row r="194" s="1" customFormat="1" ht="28.5" customHeight="1" spans="1:3">
      <c r="A194" s="18">
        <v>2013405</v>
      </c>
      <c r="B194" s="27" t="s">
        <v>113</v>
      </c>
      <c r="C194" s="24"/>
    </row>
    <row r="195" s="1" customFormat="1" ht="28.5" customHeight="1" spans="1:3">
      <c r="A195" s="18">
        <v>2013450</v>
      </c>
      <c r="B195" s="27" t="s">
        <v>17</v>
      </c>
      <c r="C195" s="29"/>
    </row>
    <row r="196" s="1" customFormat="1" ht="28.5" customHeight="1" spans="1:3">
      <c r="A196" s="18">
        <v>2013499</v>
      </c>
      <c r="B196" s="23" t="s">
        <v>114</v>
      </c>
      <c r="C196" s="29"/>
    </row>
    <row r="197" s="1" customFormat="1" ht="28.5" customHeight="1" spans="1:3">
      <c r="A197" s="18">
        <v>20135</v>
      </c>
      <c r="B197" s="23" t="s">
        <v>115</v>
      </c>
      <c r="C197" s="28"/>
    </row>
    <row r="198" s="1" customFormat="1" ht="28.5" customHeight="1" spans="1:3">
      <c r="A198" s="18">
        <v>2013501</v>
      </c>
      <c r="B198" s="23" t="s">
        <v>8</v>
      </c>
      <c r="C198" s="24"/>
    </row>
    <row r="199" s="1" customFormat="1" ht="28.5" customHeight="1" spans="1:3">
      <c r="A199" s="18">
        <v>2013502</v>
      </c>
      <c r="B199" s="26" t="s">
        <v>9</v>
      </c>
      <c r="C199" s="24"/>
    </row>
    <row r="200" s="1" customFormat="1" ht="28.5" customHeight="1" spans="1:3">
      <c r="A200" s="18">
        <v>2013503</v>
      </c>
      <c r="B200" s="27" t="s">
        <v>10</v>
      </c>
      <c r="C200" s="24"/>
    </row>
    <row r="201" s="1" customFormat="1" ht="28.5" customHeight="1" spans="1:3">
      <c r="A201" s="18">
        <v>2013550</v>
      </c>
      <c r="B201" s="27" t="s">
        <v>17</v>
      </c>
      <c r="C201" s="24"/>
    </row>
    <row r="202" s="1" customFormat="1" ht="28.5" customHeight="1" spans="1:3">
      <c r="A202" s="18">
        <v>2013599</v>
      </c>
      <c r="B202" s="27" t="s">
        <v>116</v>
      </c>
      <c r="C202" s="24"/>
    </row>
    <row r="203" s="1" customFormat="1" ht="28.5" customHeight="1" spans="1:3">
      <c r="A203" s="18">
        <v>20136</v>
      </c>
      <c r="B203" s="25" t="s">
        <v>117</v>
      </c>
      <c r="C203" s="20">
        <f>SUM(C204:C208)</f>
        <v>11</v>
      </c>
    </row>
    <row r="204" s="1" customFormat="1" ht="28.5" customHeight="1" spans="1:3">
      <c r="A204" s="18">
        <v>2013601</v>
      </c>
      <c r="B204" s="23" t="s">
        <v>8</v>
      </c>
      <c r="C204" s="24"/>
    </row>
    <row r="205" s="1" customFormat="1" ht="28.5" customHeight="1" spans="1:3">
      <c r="A205" s="18">
        <v>2013602</v>
      </c>
      <c r="B205" s="25" t="s">
        <v>9</v>
      </c>
      <c r="C205" s="22">
        <v>5</v>
      </c>
    </row>
    <row r="206" s="1" customFormat="1" ht="28.5" customHeight="1" spans="1:3">
      <c r="A206" s="18">
        <v>2013603</v>
      </c>
      <c r="B206" s="27" t="s">
        <v>10</v>
      </c>
      <c r="C206" s="24"/>
    </row>
    <row r="207" s="1" customFormat="1" ht="28.5" customHeight="1" spans="1:3">
      <c r="A207" s="18">
        <v>2013650</v>
      </c>
      <c r="B207" s="27" t="s">
        <v>17</v>
      </c>
      <c r="C207" s="24"/>
    </row>
    <row r="208" s="1" customFormat="1" ht="28.5" customHeight="1" spans="1:3">
      <c r="A208" s="18">
        <v>2013699</v>
      </c>
      <c r="B208" s="21" t="s">
        <v>118</v>
      </c>
      <c r="C208" s="22">
        <v>6</v>
      </c>
    </row>
    <row r="209" s="1" customFormat="1" ht="28.5" customHeight="1" spans="1:3">
      <c r="A209" s="18">
        <v>20137</v>
      </c>
      <c r="B209" s="27" t="s">
        <v>119</v>
      </c>
      <c r="C209" s="28"/>
    </row>
    <row r="210" s="1" customFormat="1" ht="28.5" customHeight="1" spans="1:3">
      <c r="A210" s="18">
        <v>2013701</v>
      </c>
      <c r="B210" s="27" t="s">
        <v>8</v>
      </c>
      <c r="C210" s="24"/>
    </row>
    <row r="211" s="1" customFormat="1" ht="28.5" customHeight="1" spans="1:3">
      <c r="A211" s="18">
        <v>2013702</v>
      </c>
      <c r="B211" s="27" t="s">
        <v>9</v>
      </c>
      <c r="C211" s="24"/>
    </row>
    <row r="212" s="1" customFormat="1" ht="28.5" customHeight="1" spans="1:3">
      <c r="A212" s="18">
        <v>2013703</v>
      </c>
      <c r="B212" s="27" t="s">
        <v>10</v>
      </c>
      <c r="C212" s="24"/>
    </row>
    <row r="213" s="1" customFormat="1" ht="28.5" customHeight="1" spans="1:3">
      <c r="A213" s="18">
        <v>2013704</v>
      </c>
      <c r="B213" s="27" t="s">
        <v>120</v>
      </c>
      <c r="C213" s="24"/>
    </row>
    <row r="214" s="1" customFormat="1" ht="28.5" customHeight="1" spans="1:3">
      <c r="A214" s="18">
        <v>2013750</v>
      </c>
      <c r="B214" s="27" t="s">
        <v>17</v>
      </c>
      <c r="C214" s="24"/>
    </row>
    <row r="215" s="1" customFormat="1" ht="28.5" customHeight="1" spans="1:3">
      <c r="A215" s="18">
        <v>2013799</v>
      </c>
      <c r="B215" s="27" t="s">
        <v>121</v>
      </c>
      <c r="C215" s="24"/>
    </row>
    <row r="216" s="1" customFormat="1" ht="28.5" customHeight="1" spans="1:3">
      <c r="A216" s="18">
        <v>20138</v>
      </c>
      <c r="B216" s="21" t="s">
        <v>122</v>
      </c>
      <c r="C216" s="20">
        <f>SUM(C217:C230)</f>
        <v>1293</v>
      </c>
    </row>
    <row r="217" s="1" customFormat="1" ht="28.5" customHeight="1" spans="1:3">
      <c r="A217" s="18">
        <v>2013801</v>
      </c>
      <c r="B217" s="21" t="s">
        <v>8</v>
      </c>
      <c r="C217" s="22">
        <v>1158</v>
      </c>
    </row>
    <row r="218" s="1" customFormat="1" ht="28.5" customHeight="1" spans="1:3">
      <c r="A218" s="18">
        <v>2013802</v>
      </c>
      <c r="B218" s="21" t="s">
        <v>9</v>
      </c>
      <c r="C218" s="22">
        <v>135</v>
      </c>
    </row>
    <row r="219" s="1" customFormat="1" ht="28.5" customHeight="1" spans="1:3">
      <c r="A219" s="18">
        <v>2013803</v>
      </c>
      <c r="B219" s="27" t="s">
        <v>10</v>
      </c>
      <c r="C219" s="24"/>
    </row>
    <row r="220" s="1" customFormat="1" ht="28.5" customHeight="1" spans="1:3">
      <c r="A220" s="18">
        <v>2013804</v>
      </c>
      <c r="B220" s="27" t="s">
        <v>123</v>
      </c>
      <c r="C220" s="24"/>
    </row>
    <row r="221" s="1" customFormat="1" ht="28.5" customHeight="1" spans="1:3">
      <c r="A221" s="18">
        <v>2013805</v>
      </c>
      <c r="B221" s="27" t="s">
        <v>124</v>
      </c>
      <c r="C221" s="24"/>
    </row>
    <row r="222" s="1" customFormat="1" ht="28.5" customHeight="1" spans="1:3">
      <c r="A222" s="18">
        <v>2013808</v>
      </c>
      <c r="B222" s="27" t="s">
        <v>49</v>
      </c>
      <c r="C222" s="24"/>
    </row>
    <row r="223" s="1" customFormat="1" ht="28.5" customHeight="1" spans="1:3">
      <c r="A223" s="18">
        <v>2013810</v>
      </c>
      <c r="B223" s="27" t="s">
        <v>125</v>
      </c>
      <c r="C223" s="24"/>
    </row>
    <row r="224" s="1" customFormat="1" ht="28.5" customHeight="1" spans="1:3">
      <c r="A224" s="18">
        <v>2013812</v>
      </c>
      <c r="B224" s="27" t="s">
        <v>126</v>
      </c>
      <c r="C224" s="24"/>
    </row>
    <row r="225" s="1" customFormat="1" ht="28.5" customHeight="1" spans="1:3">
      <c r="A225" s="18">
        <v>2013813</v>
      </c>
      <c r="B225" s="27" t="s">
        <v>127</v>
      </c>
      <c r="C225" s="24"/>
    </row>
    <row r="226" s="1" customFormat="1" ht="28.5" customHeight="1" spans="1:3">
      <c r="A226" s="18">
        <v>2013814</v>
      </c>
      <c r="B226" s="27" t="s">
        <v>128</v>
      </c>
      <c r="C226" s="24"/>
    </row>
    <row r="227" s="1" customFormat="1" ht="28.5" customHeight="1" spans="1:3">
      <c r="A227" s="18">
        <v>2013815</v>
      </c>
      <c r="B227" s="27" t="s">
        <v>129</v>
      </c>
      <c r="C227" s="24"/>
    </row>
    <row r="228" s="1" customFormat="1" ht="28.5" customHeight="1" spans="1:3">
      <c r="A228" s="18">
        <v>2013816</v>
      </c>
      <c r="B228" s="27" t="s">
        <v>130</v>
      </c>
      <c r="C228" s="24"/>
    </row>
    <row r="229" s="1" customFormat="1" ht="28.5" customHeight="1" spans="1:3">
      <c r="A229" s="18">
        <v>2013850</v>
      </c>
      <c r="B229" s="27" t="s">
        <v>17</v>
      </c>
      <c r="C229" s="24"/>
    </row>
    <row r="230" s="1" customFormat="1" ht="28.5" customHeight="1" spans="1:3">
      <c r="A230" s="18">
        <v>2013899</v>
      </c>
      <c r="B230" s="27" t="s">
        <v>131</v>
      </c>
      <c r="C230" s="24"/>
    </row>
    <row r="231" s="1" customFormat="1" ht="28.5" customHeight="1" spans="1:3">
      <c r="A231" s="18">
        <v>20139</v>
      </c>
      <c r="B231" s="25" t="s">
        <v>132</v>
      </c>
      <c r="C231" s="22">
        <f>SUBTOTAL(9,C232:C233)</f>
        <v>110</v>
      </c>
    </row>
    <row r="232" s="1" customFormat="1" ht="28.5" customHeight="1" spans="1:3">
      <c r="A232" s="18">
        <v>2013901</v>
      </c>
      <c r="B232" s="21" t="s">
        <v>8</v>
      </c>
      <c r="C232" s="22">
        <v>105</v>
      </c>
    </row>
    <row r="233" s="1" customFormat="1" ht="28.5" customHeight="1" spans="1:3">
      <c r="A233" s="18">
        <v>2013902</v>
      </c>
      <c r="B233" s="21" t="s">
        <v>9</v>
      </c>
      <c r="C233" s="22">
        <v>5</v>
      </c>
    </row>
    <row r="234" s="1" customFormat="1" ht="28.5" customHeight="1" spans="1:3">
      <c r="A234" s="18">
        <v>20140</v>
      </c>
      <c r="B234" s="19" t="s">
        <v>133</v>
      </c>
      <c r="C234" s="22">
        <f>SUM(C235:C239)</f>
        <v>161</v>
      </c>
    </row>
    <row r="235" s="1" customFormat="1" ht="28.5" customHeight="1" spans="1:3">
      <c r="A235" s="18">
        <v>2014001</v>
      </c>
      <c r="B235" s="21" t="s">
        <v>8</v>
      </c>
      <c r="C235" s="22">
        <v>150</v>
      </c>
    </row>
    <row r="236" s="1" customFormat="1" ht="28.5" customHeight="1" spans="1:3">
      <c r="A236" s="18">
        <v>2014002</v>
      </c>
      <c r="B236" s="21" t="s">
        <v>9</v>
      </c>
      <c r="C236" s="22">
        <v>8</v>
      </c>
    </row>
    <row r="237" s="1" customFormat="1" ht="28.5" customHeight="1" spans="1:3">
      <c r="A237" s="18">
        <v>2014003</v>
      </c>
      <c r="B237" s="27" t="s">
        <v>10</v>
      </c>
      <c r="C237" s="24"/>
    </row>
    <row r="238" s="1" customFormat="1" ht="28.5" customHeight="1" spans="1:3">
      <c r="A238" s="18">
        <v>2014004</v>
      </c>
      <c r="B238" s="21" t="s">
        <v>134</v>
      </c>
      <c r="C238" s="22">
        <v>3</v>
      </c>
    </row>
    <row r="239" s="1" customFormat="1" ht="28.5" customHeight="1" spans="1:3">
      <c r="A239" s="18">
        <v>2014099</v>
      </c>
      <c r="B239" s="27" t="s">
        <v>135</v>
      </c>
      <c r="C239" s="24"/>
    </row>
    <row r="240" s="1" customFormat="1" ht="28.5" customHeight="1" spans="1:3">
      <c r="A240" s="18">
        <v>20199</v>
      </c>
      <c r="B240" s="27" t="s">
        <v>136</v>
      </c>
      <c r="C240" s="28"/>
    </row>
    <row r="241" s="1" customFormat="1" ht="28.5" customHeight="1" spans="1:3">
      <c r="A241" s="18">
        <v>2019901</v>
      </c>
      <c r="B241" s="23" t="s">
        <v>137</v>
      </c>
      <c r="C241" s="24"/>
    </row>
    <row r="242" s="1" customFormat="1" ht="28.5" customHeight="1" spans="1:3">
      <c r="A242" s="18">
        <v>2019999</v>
      </c>
      <c r="B242" s="23" t="s">
        <v>138</v>
      </c>
      <c r="C242" s="24"/>
    </row>
    <row r="243" s="1" customFormat="1" ht="28.5" customHeight="1" spans="1:3">
      <c r="A243" s="18">
        <v>202</v>
      </c>
      <c r="B243" s="19" t="s">
        <v>139</v>
      </c>
      <c r="C243" s="20">
        <f>C244+C249+C251</f>
        <v>0</v>
      </c>
    </row>
    <row r="244" s="1" customFormat="1" ht="28.5" customHeight="1" spans="1:3">
      <c r="A244" s="18">
        <v>20205</v>
      </c>
      <c r="B244" s="27" t="s">
        <v>140</v>
      </c>
      <c r="C244" s="28"/>
    </row>
    <row r="245" s="1" customFormat="1" ht="28.5" customHeight="1" spans="1:3">
      <c r="A245" s="18">
        <v>2020503</v>
      </c>
      <c r="B245" s="27" t="s">
        <v>141</v>
      </c>
      <c r="C245" s="24"/>
    </row>
    <row r="246" s="1" customFormat="1" ht="28.5" customHeight="1" spans="1:3">
      <c r="A246" s="18">
        <v>2020504</v>
      </c>
      <c r="B246" s="27" t="s">
        <v>142</v>
      </c>
      <c r="C246" s="24"/>
    </row>
    <row r="247" s="1" customFormat="1" ht="28.5" customHeight="1" spans="1:3">
      <c r="A247" s="18">
        <v>2020505</v>
      </c>
      <c r="B247" s="27" t="s">
        <v>143</v>
      </c>
      <c r="C247" s="24"/>
    </row>
    <row r="248" s="1" customFormat="1" ht="28.5" customHeight="1" spans="1:3">
      <c r="A248" s="18">
        <v>2020599</v>
      </c>
      <c r="B248" s="27" t="s">
        <v>144</v>
      </c>
      <c r="C248" s="24"/>
    </row>
    <row r="249" s="1" customFormat="1" ht="28.5" customHeight="1" spans="1:3">
      <c r="A249" s="18">
        <v>20206</v>
      </c>
      <c r="B249" s="27" t="s">
        <v>145</v>
      </c>
      <c r="C249" s="28"/>
    </row>
    <row r="250" s="1" customFormat="1" ht="28.5" customHeight="1" spans="1:3">
      <c r="A250" s="18">
        <v>2020601</v>
      </c>
      <c r="B250" s="27" t="s">
        <v>146</v>
      </c>
      <c r="C250" s="24"/>
    </row>
    <row r="251" s="1" customFormat="1" ht="28.5" customHeight="1" spans="1:3">
      <c r="A251" s="18">
        <v>20299</v>
      </c>
      <c r="B251" s="27" t="s">
        <v>147</v>
      </c>
      <c r="C251" s="28"/>
    </row>
    <row r="252" s="1" customFormat="1" ht="28.5" customHeight="1" spans="1:3">
      <c r="A252" s="18">
        <v>2029999</v>
      </c>
      <c r="B252" s="27" t="s">
        <v>148</v>
      </c>
      <c r="C252" s="24"/>
    </row>
    <row r="253" s="1" customFormat="1" ht="28.5" customHeight="1" spans="1:3">
      <c r="A253" s="18">
        <v>203</v>
      </c>
      <c r="B253" s="19" t="s">
        <v>149</v>
      </c>
      <c r="C253" s="20">
        <f>C254+C258+C260+C262+C270</f>
        <v>155</v>
      </c>
    </row>
    <row r="254" s="1" customFormat="1" ht="28.5" customHeight="1" spans="1:3">
      <c r="A254" s="18">
        <v>20301</v>
      </c>
      <c r="B254" s="26" t="s">
        <v>150</v>
      </c>
      <c r="C254" s="28"/>
    </row>
    <row r="255" s="1" customFormat="1" ht="28.5" customHeight="1" spans="1:3">
      <c r="A255" s="18">
        <v>2030101</v>
      </c>
      <c r="B255" s="26" t="s">
        <v>151</v>
      </c>
      <c r="C255" s="24"/>
    </row>
    <row r="256" s="1" customFormat="1" ht="28.5" customHeight="1" spans="1:3">
      <c r="A256" s="18">
        <v>2030102</v>
      </c>
      <c r="B256" s="26" t="s">
        <v>152</v>
      </c>
      <c r="C256" s="24"/>
    </row>
    <row r="257" s="1" customFormat="1" ht="28.5" customHeight="1" spans="1:3">
      <c r="A257" s="18">
        <v>2030199</v>
      </c>
      <c r="B257" s="26" t="s">
        <v>153</v>
      </c>
      <c r="C257" s="24"/>
    </row>
    <row r="258" s="1" customFormat="1" ht="28.5" customHeight="1" spans="1:3">
      <c r="A258" s="18">
        <v>20304</v>
      </c>
      <c r="B258" s="26" t="s">
        <v>154</v>
      </c>
      <c r="C258" s="28"/>
    </row>
    <row r="259" s="1" customFormat="1" ht="28.5" customHeight="1" spans="1:3">
      <c r="A259" s="18">
        <v>2030401</v>
      </c>
      <c r="B259" s="26" t="s">
        <v>155</v>
      </c>
      <c r="C259" s="24"/>
    </row>
    <row r="260" s="1" customFormat="1" ht="28.5" customHeight="1" spans="1:3">
      <c r="A260" s="18">
        <v>20305</v>
      </c>
      <c r="B260" s="26" t="s">
        <v>156</v>
      </c>
      <c r="C260" s="28"/>
    </row>
    <row r="261" s="1" customFormat="1" ht="28.5" customHeight="1" spans="1:3">
      <c r="A261" s="18">
        <v>2030501</v>
      </c>
      <c r="B261" s="26" t="s">
        <v>157</v>
      </c>
      <c r="C261" s="24"/>
    </row>
    <row r="262" s="1" customFormat="1" ht="28.5" customHeight="1" spans="1:3">
      <c r="A262" s="18">
        <v>20306</v>
      </c>
      <c r="B262" s="25" t="s">
        <v>158</v>
      </c>
      <c r="C262" s="20">
        <f>SUM(C263:C269)</f>
        <v>155</v>
      </c>
    </row>
    <row r="263" s="1" customFormat="1" ht="28.5" customHeight="1" spans="1:3">
      <c r="A263" s="18">
        <v>2030601</v>
      </c>
      <c r="B263" s="23" t="s">
        <v>159</v>
      </c>
      <c r="C263" s="24"/>
    </row>
    <row r="264" s="1" customFormat="1" ht="28.5" customHeight="1" spans="1:3">
      <c r="A264" s="18">
        <v>2030602</v>
      </c>
      <c r="B264" s="27" t="s">
        <v>160</v>
      </c>
      <c r="C264" s="24"/>
    </row>
    <row r="265" s="1" customFormat="1" ht="28.5" customHeight="1" spans="1:3">
      <c r="A265" s="18">
        <v>2030603</v>
      </c>
      <c r="B265" s="21" t="s">
        <v>161</v>
      </c>
      <c r="C265" s="22">
        <v>155</v>
      </c>
    </row>
    <row r="266" s="1" customFormat="1" ht="28.5" customHeight="1" spans="1:3">
      <c r="A266" s="18">
        <v>2030604</v>
      </c>
      <c r="B266" s="27" t="s">
        <v>162</v>
      </c>
      <c r="C266" s="24"/>
    </row>
    <row r="267" s="1" customFormat="1" ht="28.5" customHeight="1" spans="1:3">
      <c r="A267" s="18">
        <v>2030607</v>
      </c>
      <c r="B267" s="23" t="s">
        <v>163</v>
      </c>
      <c r="C267" s="24"/>
    </row>
    <row r="268" s="1" customFormat="1" ht="28.5" customHeight="1" spans="1:3">
      <c r="A268" s="18">
        <v>2030608</v>
      </c>
      <c r="B268" s="23" t="s">
        <v>164</v>
      </c>
      <c r="C268" s="24"/>
    </row>
    <row r="269" s="1" customFormat="1" ht="28.5" customHeight="1" spans="1:3">
      <c r="A269" s="18">
        <v>2030699</v>
      </c>
      <c r="B269" s="23" t="s">
        <v>165</v>
      </c>
      <c r="C269" s="24"/>
    </row>
    <row r="270" s="1" customFormat="1" ht="28.5" customHeight="1" spans="1:3">
      <c r="A270" s="18">
        <v>20399</v>
      </c>
      <c r="B270" s="23" t="s">
        <v>166</v>
      </c>
      <c r="C270" s="28"/>
    </row>
    <row r="271" s="1" customFormat="1" ht="28.5" customHeight="1" spans="1:3">
      <c r="A271" s="18">
        <v>2039999</v>
      </c>
      <c r="B271" s="23" t="s">
        <v>167</v>
      </c>
      <c r="C271" s="24"/>
    </row>
    <row r="272" s="1" customFormat="1" ht="28.5" customHeight="1" spans="1:3">
      <c r="A272" s="18">
        <v>204</v>
      </c>
      <c r="B272" s="19" t="s">
        <v>168</v>
      </c>
      <c r="C272" s="20">
        <f>C273+C276+C287+C294+C302+C311+C325+C335+C345+C353+C359</f>
        <v>6611</v>
      </c>
    </row>
    <row r="273" s="1" customFormat="1" ht="28.5" customHeight="1" spans="1:3">
      <c r="A273" s="18">
        <v>20401</v>
      </c>
      <c r="B273" s="26" t="s">
        <v>169</v>
      </c>
      <c r="C273" s="28"/>
    </row>
    <row r="274" s="1" customFormat="1" ht="28.5" customHeight="1" spans="1:3">
      <c r="A274" s="18">
        <v>2040101</v>
      </c>
      <c r="B274" s="26" t="s">
        <v>170</v>
      </c>
      <c r="C274" s="24"/>
    </row>
    <row r="275" s="1" customFormat="1" ht="28.5" customHeight="1" spans="1:3">
      <c r="A275" s="18">
        <v>2040199</v>
      </c>
      <c r="B275" s="26" t="s">
        <v>171</v>
      </c>
      <c r="C275" s="24"/>
    </row>
    <row r="276" s="1" customFormat="1" ht="28.5" customHeight="1" spans="1:3">
      <c r="A276" s="18">
        <v>20402</v>
      </c>
      <c r="B276" s="19" t="s">
        <v>172</v>
      </c>
      <c r="C276" s="20">
        <f>SUM(C277:C286)</f>
        <v>5462</v>
      </c>
    </row>
    <row r="277" s="1" customFormat="1" ht="28.5" customHeight="1" spans="1:3">
      <c r="A277" s="18">
        <v>2040201</v>
      </c>
      <c r="B277" s="19" t="s">
        <v>8</v>
      </c>
      <c r="C277" s="22">
        <v>4195</v>
      </c>
    </row>
    <row r="278" s="1" customFormat="1" ht="28.5" customHeight="1" spans="1:3">
      <c r="A278" s="18">
        <v>2040202</v>
      </c>
      <c r="B278" s="19" t="s">
        <v>9</v>
      </c>
      <c r="C278" s="22">
        <v>1198</v>
      </c>
    </row>
    <row r="279" s="1" customFormat="1" ht="28.5" customHeight="1" spans="1:3">
      <c r="A279" s="18">
        <v>2040203</v>
      </c>
      <c r="B279" s="26" t="s">
        <v>10</v>
      </c>
      <c r="C279" s="24"/>
    </row>
    <row r="280" s="1" customFormat="1" ht="28.5" customHeight="1" spans="1:3">
      <c r="A280" s="18">
        <v>2040219</v>
      </c>
      <c r="B280" s="26" t="s">
        <v>49</v>
      </c>
      <c r="C280" s="24"/>
    </row>
    <row r="281" s="1" customFormat="1" ht="28.5" customHeight="1" spans="1:3">
      <c r="A281" s="18">
        <v>2040220</v>
      </c>
      <c r="B281" s="26" t="s">
        <v>173</v>
      </c>
      <c r="C281" s="24"/>
    </row>
    <row r="282" s="1" customFormat="1" ht="28.5" customHeight="1" spans="1:3">
      <c r="A282" s="18">
        <v>2040221</v>
      </c>
      <c r="B282" s="26" t="s">
        <v>174</v>
      </c>
      <c r="C282" s="24"/>
    </row>
    <row r="283" s="1" customFormat="1" ht="28.5" customHeight="1" spans="1:3">
      <c r="A283" s="18">
        <v>2040222</v>
      </c>
      <c r="B283" s="26" t="s">
        <v>175</v>
      </c>
      <c r="C283" s="24"/>
    </row>
    <row r="284" s="1" customFormat="1" ht="28.5" customHeight="1" spans="1:3">
      <c r="A284" s="18">
        <v>2040223</v>
      </c>
      <c r="B284" s="19" t="s">
        <v>176</v>
      </c>
      <c r="C284" s="22">
        <v>54</v>
      </c>
    </row>
    <row r="285" s="1" customFormat="1" ht="28.5" customHeight="1" spans="1:3">
      <c r="A285" s="18">
        <v>2040250</v>
      </c>
      <c r="B285" s="26" t="s">
        <v>17</v>
      </c>
      <c r="C285" s="24"/>
    </row>
    <row r="286" s="1" customFormat="1" ht="28.5" customHeight="1" spans="1:3">
      <c r="A286" s="18">
        <v>2040299</v>
      </c>
      <c r="B286" s="19" t="s">
        <v>177</v>
      </c>
      <c r="C286" s="22">
        <v>15</v>
      </c>
    </row>
    <row r="287" s="4" customFormat="1" ht="28.5" customHeight="1" spans="1:3">
      <c r="A287" s="18">
        <v>20403</v>
      </c>
      <c r="B287" s="19" t="s">
        <v>178</v>
      </c>
      <c r="C287" s="30">
        <f>SUM(C288:C293)</f>
        <v>0</v>
      </c>
    </row>
    <row r="288" s="1" customFormat="1" ht="28.5" customHeight="1" spans="1:3">
      <c r="A288" s="18">
        <v>2040301</v>
      </c>
      <c r="B288" s="26" t="s">
        <v>8</v>
      </c>
      <c r="C288" s="24"/>
    </row>
    <row r="289" s="1" customFormat="1" ht="28.5" customHeight="1" spans="1:3">
      <c r="A289" s="18">
        <v>2040302</v>
      </c>
      <c r="B289" s="26" t="s">
        <v>9</v>
      </c>
      <c r="C289" s="24"/>
    </row>
    <row r="290" s="1" customFormat="1" ht="28.5" customHeight="1" spans="1:3">
      <c r="A290" s="18">
        <v>2040303</v>
      </c>
      <c r="B290" s="26" t="s">
        <v>10</v>
      </c>
      <c r="C290" s="24"/>
    </row>
    <row r="291" s="1" customFormat="1" ht="28.5" customHeight="1" spans="1:3">
      <c r="A291" s="18">
        <v>2040304</v>
      </c>
      <c r="B291" s="26" t="s">
        <v>179</v>
      </c>
      <c r="C291" s="24"/>
    </row>
    <row r="292" s="1" customFormat="1" ht="28.5" customHeight="1" spans="1:3">
      <c r="A292" s="18">
        <v>2040350</v>
      </c>
      <c r="B292" s="26" t="s">
        <v>17</v>
      </c>
      <c r="C292" s="24"/>
    </row>
    <row r="293" s="1" customFormat="1" ht="28.5" customHeight="1" spans="1:3">
      <c r="A293" s="18">
        <v>2040399</v>
      </c>
      <c r="B293" s="26" t="s">
        <v>180</v>
      </c>
      <c r="C293" s="24"/>
    </row>
    <row r="294" s="1" customFormat="1" ht="28.5" customHeight="1" spans="1:3">
      <c r="A294" s="18">
        <v>20404</v>
      </c>
      <c r="B294" s="26" t="s">
        <v>181</v>
      </c>
      <c r="C294" s="28"/>
    </row>
    <row r="295" s="1" customFormat="1" ht="28.5" customHeight="1" spans="1:3">
      <c r="A295" s="18">
        <v>2040401</v>
      </c>
      <c r="B295" s="26" t="s">
        <v>8</v>
      </c>
      <c r="C295" s="24"/>
    </row>
    <row r="296" s="1" customFormat="1" ht="28.5" customHeight="1" spans="1:3">
      <c r="A296" s="18">
        <v>2040402</v>
      </c>
      <c r="B296" s="26" t="s">
        <v>9</v>
      </c>
      <c r="C296" s="24"/>
    </row>
    <row r="297" s="1" customFormat="1" ht="28.5" customHeight="1" spans="1:3">
      <c r="A297" s="18">
        <v>2040403</v>
      </c>
      <c r="B297" s="26" t="s">
        <v>10</v>
      </c>
      <c r="C297" s="24"/>
    </row>
    <row r="298" s="1" customFormat="1" ht="28.5" customHeight="1" spans="1:3">
      <c r="A298" s="18">
        <v>2040409</v>
      </c>
      <c r="B298" s="26" t="s">
        <v>182</v>
      </c>
      <c r="C298" s="24"/>
    </row>
    <row r="299" s="1" customFormat="1" ht="28.5" customHeight="1" spans="1:3">
      <c r="A299" s="18">
        <v>2040410</v>
      </c>
      <c r="B299" s="26" t="s">
        <v>183</v>
      </c>
      <c r="C299" s="24"/>
    </row>
    <row r="300" s="1" customFormat="1" ht="28.5" customHeight="1" spans="1:3">
      <c r="A300" s="18">
        <v>2040450</v>
      </c>
      <c r="B300" s="26" t="s">
        <v>17</v>
      </c>
      <c r="C300" s="24"/>
    </row>
    <row r="301" s="1" customFormat="1" ht="28.5" customHeight="1" spans="1:3">
      <c r="A301" s="18">
        <v>2040499</v>
      </c>
      <c r="B301" s="26" t="s">
        <v>184</v>
      </c>
      <c r="C301" s="24"/>
    </row>
    <row r="302" s="1" customFormat="1" ht="28.5" customHeight="1" spans="1:3">
      <c r="A302" s="18">
        <v>20405</v>
      </c>
      <c r="B302" s="19" t="s">
        <v>185</v>
      </c>
      <c r="C302" s="20">
        <f>SUM(C303:C310)</f>
        <v>2</v>
      </c>
    </row>
    <row r="303" s="1" customFormat="1" ht="28.5" customHeight="1" spans="1:3">
      <c r="A303" s="18">
        <v>2040501</v>
      </c>
      <c r="B303" s="19" t="s">
        <v>8</v>
      </c>
      <c r="C303" s="22">
        <v>2</v>
      </c>
    </row>
    <row r="304" s="1" customFormat="1" ht="28.5" customHeight="1" spans="1:3">
      <c r="A304" s="18">
        <v>2040502</v>
      </c>
      <c r="B304" s="26" t="s">
        <v>9</v>
      </c>
      <c r="C304" s="24"/>
    </row>
    <row r="305" s="1" customFormat="1" ht="28.5" customHeight="1" spans="1:3">
      <c r="A305" s="18">
        <v>2040503</v>
      </c>
      <c r="B305" s="26" t="s">
        <v>10</v>
      </c>
      <c r="C305" s="24"/>
    </row>
    <row r="306" s="1" customFormat="1" ht="28.5" customHeight="1" spans="1:3">
      <c r="A306" s="18">
        <v>2040504</v>
      </c>
      <c r="B306" s="26" t="s">
        <v>186</v>
      </c>
      <c r="C306" s="24"/>
    </row>
    <row r="307" s="1" customFormat="1" ht="28.5" customHeight="1" spans="1:3">
      <c r="A307" s="18">
        <v>2040505</v>
      </c>
      <c r="B307" s="26" t="s">
        <v>187</v>
      </c>
      <c r="C307" s="24"/>
    </row>
    <row r="308" s="1" customFormat="1" ht="28.5" customHeight="1" spans="1:3">
      <c r="A308" s="18">
        <v>2040506</v>
      </c>
      <c r="B308" s="26" t="s">
        <v>188</v>
      </c>
      <c r="C308" s="24"/>
    </row>
    <row r="309" s="1" customFormat="1" ht="28.5" customHeight="1" spans="1:3">
      <c r="A309" s="18">
        <v>2040550</v>
      </c>
      <c r="B309" s="26" t="s">
        <v>17</v>
      </c>
      <c r="C309" s="24"/>
    </row>
    <row r="310" s="1" customFormat="1" ht="28.5" customHeight="1" spans="1:3">
      <c r="A310" s="18">
        <v>2040599</v>
      </c>
      <c r="B310" s="26" t="s">
        <v>189</v>
      </c>
      <c r="C310" s="24"/>
    </row>
    <row r="311" s="1" customFormat="1" ht="28.5" customHeight="1" spans="1:3">
      <c r="A311" s="18">
        <v>20406</v>
      </c>
      <c r="B311" s="19" t="s">
        <v>190</v>
      </c>
      <c r="C311" s="20">
        <f>SUM(C312:C324)</f>
        <v>704</v>
      </c>
    </row>
    <row r="312" s="1" customFormat="1" ht="28.5" customHeight="1" spans="1:3">
      <c r="A312" s="18">
        <v>2040601</v>
      </c>
      <c r="B312" s="19" t="s">
        <v>8</v>
      </c>
      <c r="C312" s="22">
        <v>501</v>
      </c>
    </row>
    <row r="313" s="1" customFormat="1" ht="28.5" customHeight="1" spans="1:3">
      <c r="A313" s="18">
        <v>2040602</v>
      </c>
      <c r="B313" s="19" t="s">
        <v>9</v>
      </c>
      <c r="C313" s="22">
        <v>195</v>
      </c>
    </row>
    <row r="314" s="1" customFormat="1" ht="28.5" customHeight="1" spans="1:3">
      <c r="A314" s="18">
        <v>2040603</v>
      </c>
      <c r="B314" s="26" t="s">
        <v>10</v>
      </c>
      <c r="C314" s="24"/>
    </row>
    <row r="315" s="1" customFormat="1" ht="28.5" customHeight="1" spans="1:3">
      <c r="A315" s="18">
        <v>2040604</v>
      </c>
      <c r="B315" s="26" t="s">
        <v>191</v>
      </c>
      <c r="C315" s="24"/>
    </row>
    <row r="316" s="1" customFormat="1" ht="28.5" customHeight="1" spans="1:3">
      <c r="A316" s="18">
        <v>2040605</v>
      </c>
      <c r="B316" s="26" t="s">
        <v>192</v>
      </c>
      <c r="C316" s="24"/>
    </row>
    <row r="317" s="1" customFormat="1" ht="28.5" customHeight="1" spans="1:3">
      <c r="A317" s="18">
        <v>2040606</v>
      </c>
      <c r="B317" s="26" t="s">
        <v>193</v>
      </c>
      <c r="C317" s="24"/>
    </row>
    <row r="318" s="1" customFormat="1" ht="28.5" customHeight="1" spans="1:3">
      <c r="A318" s="18">
        <v>2040607</v>
      </c>
      <c r="B318" s="19" t="s">
        <v>194</v>
      </c>
      <c r="C318" s="22">
        <v>8</v>
      </c>
    </row>
    <row r="319" s="1" customFormat="1" ht="28.5" customHeight="1" spans="1:3">
      <c r="A319" s="18">
        <v>2040608</v>
      </c>
      <c r="B319" s="26" t="s">
        <v>195</v>
      </c>
      <c r="C319" s="24"/>
    </row>
    <row r="320" s="1" customFormat="1" ht="28.5" customHeight="1" spans="1:3">
      <c r="A320" s="18">
        <v>2040610</v>
      </c>
      <c r="B320" s="26" t="s">
        <v>196</v>
      </c>
      <c r="C320" s="24"/>
    </row>
    <row r="321" s="1" customFormat="1" ht="28.5" customHeight="1" spans="1:3">
      <c r="A321" s="18">
        <v>2040612</v>
      </c>
      <c r="B321" s="26" t="s">
        <v>197</v>
      </c>
      <c r="C321" s="24"/>
    </row>
    <row r="322" s="1" customFormat="1" ht="28.5" customHeight="1" spans="1:3">
      <c r="A322" s="18">
        <v>2040613</v>
      </c>
      <c r="B322" s="26" t="s">
        <v>49</v>
      </c>
      <c r="C322" s="24"/>
    </row>
    <row r="323" s="1" customFormat="1" ht="28.5" customHeight="1" spans="1:3">
      <c r="A323" s="18">
        <v>2040650</v>
      </c>
      <c r="B323" s="26" t="s">
        <v>17</v>
      </c>
      <c r="C323" s="24"/>
    </row>
    <row r="324" s="1" customFormat="1" ht="28.5" customHeight="1" spans="1:3">
      <c r="A324" s="18">
        <v>2040699</v>
      </c>
      <c r="B324" s="26" t="s">
        <v>198</v>
      </c>
      <c r="C324" s="24"/>
    </row>
    <row r="325" s="1" customFormat="1" ht="28.5" customHeight="1" spans="1:3">
      <c r="A325" s="18">
        <v>20407</v>
      </c>
      <c r="B325" s="19" t="s">
        <v>199</v>
      </c>
      <c r="C325" s="20">
        <f>SUM(C326:C334)</f>
        <v>327</v>
      </c>
    </row>
    <row r="326" s="1" customFormat="1" ht="28.5" customHeight="1" spans="1:3">
      <c r="A326" s="18">
        <v>2040701</v>
      </c>
      <c r="B326" s="19" t="s">
        <v>8</v>
      </c>
      <c r="C326" s="22">
        <v>238</v>
      </c>
    </row>
    <row r="327" s="1" customFormat="1" ht="28.5" customHeight="1" spans="1:3">
      <c r="A327" s="18">
        <v>2040702</v>
      </c>
      <c r="B327" s="19" t="s">
        <v>9</v>
      </c>
      <c r="C327" s="22">
        <v>63</v>
      </c>
    </row>
    <row r="328" s="1" customFormat="1" ht="28.5" customHeight="1" spans="1:3">
      <c r="A328" s="18">
        <v>2040703</v>
      </c>
      <c r="B328" s="26" t="s">
        <v>10</v>
      </c>
      <c r="C328" s="24"/>
    </row>
    <row r="329" s="1" customFormat="1" ht="28.5" customHeight="1" spans="1:3">
      <c r="A329" s="18">
        <v>2040704</v>
      </c>
      <c r="B329" s="19" t="s">
        <v>200</v>
      </c>
      <c r="C329" s="22">
        <v>26</v>
      </c>
    </row>
    <row r="330" s="1" customFormat="1" ht="28.5" customHeight="1" spans="1:3">
      <c r="A330" s="18">
        <v>2040705</v>
      </c>
      <c r="B330" s="26" t="s">
        <v>201</v>
      </c>
      <c r="C330" s="24"/>
    </row>
    <row r="331" s="1" customFormat="1" ht="28.5" customHeight="1" spans="1:3">
      <c r="A331" s="18">
        <v>2040706</v>
      </c>
      <c r="B331" s="26" t="s">
        <v>202</v>
      </c>
      <c r="C331" s="24"/>
    </row>
    <row r="332" s="1" customFormat="1" ht="28.5" customHeight="1" spans="1:3">
      <c r="A332" s="18">
        <v>2040707</v>
      </c>
      <c r="B332" s="26" t="s">
        <v>49</v>
      </c>
      <c r="C332" s="24"/>
    </row>
    <row r="333" s="1" customFormat="1" ht="28.5" customHeight="1" spans="1:3">
      <c r="A333" s="18">
        <v>2040750</v>
      </c>
      <c r="B333" s="26" t="s">
        <v>17</v>
      </c>
      <c r="C333" s="24"/>
    </row>
    <row r="334" s="1" customFormat="1" ht="28.5" customHeight="1" spans="1:3">
      <c r="A334" s="18">
        <v>2040799</v>
      </c>
      <c r="B334" s="26" t="s">
        <v>203</v>
      </c>
      <c r="C334" s="24"/>
    </row>
    <row r="335" s="1" customFormat="1" ht="28.5" customHeight="1" spans="1:3">
      <c r="A335" s="18">
        <v>20408</v>
      </c>
      <c r="B335" s="26" t="s">
        <v>204</v>
      </c>
      <c r="C335" s="28"/>
    </row>
    <row r="336" s="1" customFormat="1" ht="28.5" customHeight="1" spans="1:3">
      <c r="A336" s="18">
        <v>2040801</v>
      </c>
      <c r="B336" s="26" t="s">
        <v>8</v>
      </c>
      <c r="C336" s="24"/>
    </row>
    <row r="337" s="1" customFormat="1" ht="28.5" customHeight="1" spans="1:3">
      <c r="A337" s="18">
        <v>2040802</v>
      </c>
      <c r="B337" s="26" t="s">
        <v>9</v>
      </c>
      <c r="C337" s="24"/>
    </row>
    <row r="338" s="1" customFormat="1" ht="28.5" customHeight="1" spans="1:3">
      <c r="A338" s="18">
        <v>2040803</v>
      </c>
      <c r="B338" s="26" t="s">
        <v>10</v>
      </c>
      <c r="C338" s="24"/>
    </row>
    <row r="339" s="1" customFormat="1" ht="28.5" customHeight="1" spans="1:3">
      <c r="A339" s="18">
        <v>2040804</v>
      </c>
      <c r="B339" s="26" t="s">
        <v>205</v>
      </c>
      <c r="C339" s="24"/>
    </row>
    <row r="340" s="1" customFormat="1" ht="28.5" customHeight="1" spans="1:3">
      <c r="A340" s="18">
        <v>2040805</v>
      </c>
      <c r="B340" s="26" t="s">
        <v>206</v>
      </c>
      <c r="C340" s="24"/>
    </row>
    <row r="341" s="1" customFormat="1" ht="28.5" customHeight="1" spans="1:3">
      <c r="A341" s="18">
        <v>2040806</v>
      </c>
      <c r="B341" s="26" t="s">
        <v>207</v>
      </c>
      <c r="C341" s="24"/>
    </row>
    <row r="342" s="1" customFormat="1" ht="28.5" customHeight="1" spans="1:3">
      <c r="A342" s="18">
        <v>2040807</v>
      </c>
      <c r="B342" s="26" t="s">
        <v>49</v>
      </c>
      <c r="C342" s="24"/>
    </row>
    <row r="343" s="1" customFormat="1" ht="28.5" customHeight="1" spans="1:3">
      <c r="A343" s="18">
        <v>2040850</v>
      </c>
      <c r="B343" s="26" t="s">
        <v>17</v>
      </c>
      <c r="C343" s="24"/>
    </row>
    <row r="344" s="1" customFormat="1" ht="28.5" customHeight="1" spans="1:3">
      <c r="A344" s="18">
        <v>2040899</v>
      </c>
      <c r="B344" s="26" t="s">
        <v>208</v>
      </c>
      <c r="C344" s="24"/>
    </row>
    <row r="345" s="1" customFormat="1" ht="28.5" customHeight="1" spans="1:3">
      <c r="A345" s="18">
        <v>20409</v>
      </c>
      <c r="B345" s="19" t="s">
        <v>209</v>
      </c>
      <c r="C345" s="20">
        <f>SUM(C346:C352)</f>
        <v>116</v>
      </c>
    </row>
    <row r="346" s="1" customFormat="1" ht="28.5" customHeight="1" spans="1:3">
      <c r="A346" s="18">
        <v>2040901</v>
      </c>
      <c r="B346" s="19" t="s">
        <v>8</v>
      </c>
      <c r="C346" s="22">
        <v>101</v>
      </c>
    </row>
    <row r="347" s="1" customFormat="1" ht="28.5" customHeight="1" spans="1:3">
      <c r="A347" s="18">
        <v>2040902</v>
      </c>
      <c r="B347" s="19" t="s">
        <v>9</v>
      </c>
      <c r="C347" s="22">
        <v>15</v>
      </c>
    </row>
    <row r="348" s="1" customFormat="1" ht="28.5" customHeight="1" spans="1:3">
      <c r="A348" s="18">
        <v>2040903</v>
      </c>
      <c r="B348" s="26" t="s">
        <v>10</v>
      </c>
      <c r="C348" s="24"/>
    </row>
    <row r="349" s="1" customFormat="1" ht="28.5" customHeight="1" spans="1:3">
      <c r="A349" s="18">
        <v>2040904</v>
      </c>
      <c r="B349" s="26" t="s">
        <v>210</v>
      </c>
      <c r="C349" s="24"/>
    </row>
    <row r="350" s="1" customFormat="1" ht="28.5" customHeight="1" spans="1:3">
      <c r="A350" s="18">
        <v>2040905</v>
      </c>
      <c r="B350" s="26" t="s">
        <v>211</v>
      </c>
      <c r="C350" s="24"/>
    </row>
    <row r="351" s="1" customFormat="1" ht="28.5" customHeight="1" spans="1:3">
      <c r="A351" s="18">
        <v>2040950</v>
      </c>
      <c r="B351" s="26" t="s">
        <v>17</v>
      </c>
      <c r="C351" s="24"/>
    </row>
    <row r="352" s="1" customFormat="1" ht="28.5" customHeight="1" spans="1:3">
      <c r="A352" s="18">
        <v>2040999</v>
      </c>
      <c r="B352" s="26" t="s">
        <v>212</v>
      </c>
      <c r="C352" s="24"/>
    </row>
    <row r="353" s="1" customFormat="1" ht="28.5" customHeight="1" spans="1:3">
      <c r="A353" s="18">
        <v>20410</v>
      </c>
      <c r="B353" s="26" t="s">
        <v>213</v>
      </c>
      <c r="C353" s="28"/>
    </row>
    <row r="354" s="1" customFormat="1" ht="28.5" customHeight="1" spans="1:3">
      <c r="A354" s="18">
        <v>2041001</v>
      </c>
      <c r="B354" s="26" t="s">
        <v>8</v>
      </c>
      <c r="C354" s="24"/>
    </row>
    <row r="355" s="1" customFormat="1" ht="28.5" customHeight="1" spans="1:3">
      <c r="A355" s="18">
        <v>2041002</v>
      </c>
      <c r="B355" s="26" t="s">
        <v>9</v>
      </c>
      <c r="C355" s="24"/>
    </row>
    <row r="356" s="1" customFormat="1" ht="28.5" customHeight="1" spans="1:3">
      <c r="A356" s="18">
        <v>2041006</v>
      </c>
      <c r="B356" s="26" t="s">
        <v>49</v>
      </c>
      <c r="C356" s="24"/>
    </row>
    <row r="357" s="1" customFormat="1" ht="28.5" customHeight="1" spans="1:3">
      <c r="A357" s="18">
        <v>2041007</v>
      </c>
      <c r="B357" s="26" t="s">
        <v>214</v>
      </c>
      <c r="C357" s="24"/>
    </row>
    <row r="358" s="1" customFormat="1" ht="28.5" customHeight="1" spans="1:3">
      <c r="A358" s="18">
        <v>2041099</v>
      </c>
      <c r="B358" s="26" t="s">
        <v>215</v>
      </c>
      <c r="C358" s="24"/>
    </row>
    <row r="359" s="1" customFormat="1" ht="28.5" customHeight="1" spans="1:3">
      <c r="A359" s="18">
        <v>20499</v>
      </c>
      <c r="B359" s="26" t="s">
        <v>216</v>
      </c>
      <c r="C359" s="24"/>
    </row>
    <row r="360" s="1" customFormat="1" ht="28.5" customHeight="1" spans="1:3">
      <c r="A360" s="18">
        <v>2049902</v>
      </c>
      <c r="B360" s="26" t="s">
        <v>217</v>
      </c>
      <c r="C360" s="24"/>
    </row>
    <row r="361" s="1" customFormat="1" ht="28.5" customHeight="1" spans="1:3">
      <c r="A361" s="18">
        <v>2049999</v>
      </c>
      <c r="B361" s="26" t="s">
        <v>218</v>
      </c>
      <c r="C361" s="24"/>
    </row>
    <row r="362" s="1" customFormat="1" ht="28.5" customHeight="1" spans="1:3">
      <c r="A362" s="18">
        <v>205</v>
      </c>
      <c r="B362" s="19" t="s">
        <v>219</v>
      </c>
      <c r="C362" s="20">
        <f>C363+C368+C375+C381+C387+C391+C395+C399+C405+C412</f>
        <v>18984</v>
      </c>
    </row>
    <row r="363" s="1" customFormat="1" ht="28.5" customHeight="1" spans="1:3">
      <c r="A363" s="18">
        <v>20501</v>
      </c>
      <c r="B363" s="19" t="s">
        <v>220</v>
      </c>
      <c r="C363" s="20">
        <f>SUM(C364:C367)</f>
        <v>1023</v>
      </c>
    </row>
    <row r="364" s="1" customFormat="1" ht="28.5" customHeight="1" spans="1:3">
      <c r="A364" s="18">
        <v>2050101</v>
      </c>
      <c r="B364" s="19" t="s">
        <v>8</v>
      </c>
      <c r="C364" s="22">
        <v>968</v>
      </c>
    </row>
    <row r="365" s="1" customFormat="1" ht="28.5" customHeight="1" spans="1:3">
      <c r="A365" s="18">
        <v>2050102</v>
      </c>
      <c r="B365" s="19" t="s">
        <v>9</v>
      </c>
      <c r="C365" s="22">
        <v>55</v>
      </c>
    </row>
    <row r="366" s="1" customFormat="1" ht="28.5" customHeight="1" spans="1:3">
      <c r="A366" s="18">
        <v>2050103</v>
      </c>
      <c r="B366" s="26" t="s">
        <v>10</v>
      </c>
      <c r="C366" s="24"/>
    </row>
    <row r="367" s="1" customFormat="1" ht="28.5" customHeight="1" spans="1:3">
      <c r="A367" s="18">
        <v>2050199</v>
      </c>
      <c r="B367" s="26" t="s">
        <v>221</v>
      </c>
      <c r="C367" s="24"/>
    </row>
    <row r="368" s="1" customFormat="1" ht="28.5" customHeight="1" spans="1:3">
      <c r="A368" s="18">
        <v>20502</v>
      </c>
      <c r="B368" s="19" t="s">
        <v>222</v>
      </c>
      <c r="C368" s="20">
        <f>SUM(C369:C374)</f>
        <v>16605</v>
      </c>
    </row>
    <row r="369" s="1" customFormat="1" ht="28.5" customHeight="1" spans="1:3">
      <c r="A369" s="18">
        <v>2050201</v>
      </c>
      <c r="B369" s="19" t="s">
        <v>223</v>
      </c>
      <c r="C369" s="22">
        <v>1332</v>
      </c>
    </row>
    <row r="370" s="1" customFormat="1" ht="28.5" customHeight="1" spans="1:3">
      <c r="A370" s="18">
        <v>2050202</v>
      </c>
      <c r="B370" s="19" t="s">
        <v>224</v>
      </c>
      <c r="C370" s="22">
        <v>8216</v>
      </c>
    </row>
    <row r="371" s="1" customFormat="1" ht="28.5" customHeight="1" spans="1:3">
      <c r="A371" s="18">
        <v>2050203</v>
      </c>
      <c r="B371" s="19" t="s">
        <v>225</v>
      </c>
      <c r="C371" s="22">
        <v>4215</v>
      </c>
    </row>
    <row r="372" s="1" customFormat="1" ht="28.5" customHeight="1" spans="1:3">
      <c r="A372" s="18">
        <v>2050204</v>
      </c>
      <c r="B372" s="19" t="s">
        <v>226</v>
      </c>
      <c r="C372" s="22">
        <v>1665</v>
      </c>
    </row>
    <row r="373" s="1" customFormat="1" ht="28.5" customHeight="1" spans="1:3">
      <c r="A373" s="18">
        <v>2050205</v>
      </c>
      <c r="B373" s="26" t="s">
        <v>227</v>
      </c>
      <c r="C373" s="24"/>
    </row>
    <row r="374" s="1" customFormat="1" ht="28.5" customHeight="1" spans="1:3">
      <c r="A374" s="18">
        <v>2050299</v>
      </c>
      <c r="B374" s="19" t="s">
        <v>228</v>
      </c>
      <c r="C374" s="22">
        <v>1177</v>
      </c>
    </row>
    <row r="375" s="1" customFormat="1" ht="28.5" customHeight="1" spans="1:3">
      <c r="A375" s="18">
        <v>20503</v>
      </c>
      <c r="B375" s="19" t="s">
        <v>229</v>
      </c>
      <c r="C375" s="20">
        <f>SUM(C376:C380)</f>
        <v>380</v>
      </c>
    </row>
    <row r="376" s="1" customFormat="1" ht="28.5" customHeight="1" spans="1:3">
      <c r="A376" s="18">
        <v>2050301</v>
      </c>
      <c r="B376" s="26" t="s">
        <v>230</v>
      </c>
      <c r="C376" s="24"/>
    </row>
    <row r="377" s="1" customFormat="1" ht="28.5" customHeight="1" spans="1:3">
      <c r="A377" s="18">
        <v>2050302</v>
      </c>
      <c r="B377" s="19" t="s">
        <v>231</v>
      </c>
      <c r="C377" s="22">
        <v>380</v>
      </c>
    </row>
    <row r="378" s="1" customFormat="1" ht="28.5" customHeight="1" spans="1:3">
      <c r="A378" s="18">
        <v>2050303</v>
      </c>
      <c r="B378" s="26" t="s">
        <v>232</v>
      </c>
      <c r="C378" s="24"/>
    </row>
    <row r="379" s="1" customFormat="1" ht="28.5" customHeight="1" spans="1:3">
      <c r="A379" s="18">
        <v>2050305</v>
      </c>
      <c r="B379" s="26" t="s">
        <v>233</v>
      </c>
      <c r="C379" s="24"/>
    </row>
    <row r="380" s="1" customFormat="1" ht="28.5" customHeight="1" spans="1:3">
      <c r="A380" s="18">
        <v>2050399</v>
      </c>
      <c r="B380" s="26" t="s">
        <v>234</v>
      </c>
      <c r="C380" s="24"/>
    </row>
    <row r="381" s="1" customFormat="1" ht="28.5" customHeight="1" spans="1:3">
      <c r="A381" s="18">
        <v>20504</v>
      </c>
      <c r="B381" s="26" t="s">
        <v>235</v>
      </c>
      <c r="C381" s="28"/>
    </row>
    <row r="382" s="1" customFormat="1" ht="28.5" customHeight="1" spans="1:3">
      <c r="A382" s="18">
        <v>2050401</v>
      </c>
      <c r="B382" s="26" t="s">
        <v>236</v>
      </c>
      <c r="C382" s="24"/>
    </row>
    <row r="383" s="1" customFormat="1" ht="28.5" customHeight="1" spans="1:3">
      <c r="A383" s="18">
        <v>2050402</v>
      </c>
      <c r="B383" s="26" t="s">
        <v>237</v>
      </c>
      <c r="C383" s="24"/>
    </row>
    <row r="384" s="1" customFormat="1" ht="28.5" customHeight="1" spans="1:3">
      <c r="A384" s="18">
        <v>2050403</v>
      </c>
      <c r="B384" s="26" t="s">
        <v>238</v>
      </c>
      <c r="C384" s="24"/>
    </row>
    <row r="385" s="1" customFormat="1" ht="28.5" customHeight="1" spans="1:3">
      <c r="A385" s="18">
        <v>2050404</v>
      </c>
      <c r="B385" s="26" t="s">
        <v>239</v>
      </c>
      <c r="C385" s="24"/>
    </row>
    <row r="386" s="1" customFormat="1" ht="28.5" customHeight="1" spans="1:3">
      <c r="A386" s="18">
        <v>2050499</v>
      </c>
      <c r="B386" s="26" t="s">
        <v>240</v>
      </c>
      <c r="C386" s="24"/>
    </row>
    <row r="387" s="1" customFormat="1" ht="28.5" customHeight="1" spans="1:3">
      <c r="A387" s="18">
        <v>20505</v>
      </c>
      <c r="B387" s="26" t="s">
        <v>241</v>
      </c>
      <c r="C387" s="28"/>
    </row>
    <row r="388" s="1" customFormat="1" ht="28.5" customHeight="1" spans="1:3">
      <c r="A388" s="18">
        <v>2050501</v>
      </c>
      <c r="B388" s="26" t="s">
        <v>242</v>
      </c>
      <c r="C388" s="24"/>
    </row>
    <row r="389" s="1" customFormat="1" ht="28.5" customHeight="1" spans="1:3">
      <c r="A389" s="18">
        <v>2050502</v>
      </c>
      <c r="B389" s="26" t="s">
        <v>243</v>
      </c>
      <c r="C389" s="24"/>
    </row>
    <row r="390" s="1" customFormat="1" ht="28.5" customHeight="1" spans="1:3">
      <c r="A390" s="18">
        <v>2050599</v>
      </c>
      <c r="B390" s="26" t="s">
        <v>244</v>
      </c>
      <c r="C390" s="24"/>
    </row>
    <row r="391" s="1" customFormat="1" ht="28.5" customHeight="1" spans="1:3">
      <c r="A391" s="18">
        <v>20506</v>
      </c>
      <c r="B391" s="26" t="s">
        <v>245</v>
      </c>
      <c r="C391" s="28"/>
    </row>
    <row r="392" s="1" customFormat="1" ht="28.5" customHeight="1" spans="1:3">
      <c r="A392" s="18">
        <v>2050601</v>
      </c>
      <c r="B392" s="26" t="s">
        <v>246</v>
      </c>
      <c r="C392" s="24"/>
    </row>
    <row r="393" s="1" customFormat="1" ht="28.5" customHeight="1" spans="1:3">
      <c r="A393" s="18">
        <v>2050602</v>
      </c>
      <c r="B393" s="26" t="s">
        <v>247</v>
      </c>
      <c r="C393" s="24"/>
    </row>
    <row r="394" s="1" customFormat="1" ht="28.5" customHeight="1" spans="1:3">
      <c r="A394" s="18">
        <v>2050699</v>
      </c>
      <c r="B394" s="26" t="s">
        <v>248</v>
      </c>
      <c r="C394" s="24"/>
    </row>
    <row r="395" s="1" customFormat="1" ht="28.5" customHeight="1" spans="1:3">
      <c r="A395" s="18">
        <v>20507</v>
      </c>
      <c r="B395" s="19" t="s">
        <v>249</v>
      </c>
      <c r="C395" s="20">
        <f>SUBTOTAL(9,C396:C398)</f>
        <v>3</v>
      </c>
    </row>
    <row r="396" s="1" customFormat="1" ht="28.5" customHeight="1" spans="1:3">
      <c r="A396" s="18">
        <v>2050701</v>
      </c>
      <c r="B396" s="19" t="s">
        <v>250</v>
      </c>
      <c r="C396" s="22">
        <v>2</v>
      </c>
    </row>
    <row r="397" s="1" customFormat="1" ht="28.5" customHeight="1" spans="1:3">
      <c r="A397" s="18">
        <v>2050702</v>
      </c>
      <c r="B397" s="26" t="s">
        <v>251</v>
      </c>
      <c r="C397" s="24"/>
    </row>
    <row r="398" s="1" customFormat="1" ht="28.5" customHeight="1" spans="1:3">
      <c r="A398" s="18">
        <v>2050799</v>
      </c>
      <c r="B398" s="19" t="s">
        <v>252</v>
      </c>
      <c r="C398" s="22">
        <v>1</v>
      </c>
    </row>
    <row r="399" s="1" customFormat="1" ht="28.5" customHeight="1" spans="1:3">
      <c r="A399" s="18">
        <v>20508</v>
      </c>
      <c r="B399" s="19" t="s">
        <v>253</v>
      </c>
      <c r="C399" s="20">
        <f>SUM(C400:C404)</f>
        <v>300</v>
      </c>
    </row>
    <row r="400" s="1" customFormat="1" ht="28.5" customHeight="1" spans="1:3">
      <c r="A400" s="18">
        <v>2050801</v>
      </c>
      <c r="B400" s="19" t="s">
        <v>254</v>
      </c>
      <c r="C400" s="22">
        <v>40</v>
      </c>
    </row>
    <row r="401" s="1" customFormat="1" ht="28.5" customHeight="1" spans="1:3">
      <c r="A401" s="18">
        <v>2050802</v>
      </c>
      <c r="B401" s="19" t="s">
        <v>255</v>
      </c>
      <c r="C401" s="22">
        <v>260</v>
      </c>
    </row>
    <row r="402" s="1" customFormat="1" ht="28.5" customHeight="1" spans="1:3">
      <c r="A402" s="18">
        <v>2050803</v>
      </c>
      <c r="B402" s="26" t="s">
        <v>256</v>
      </c>
      <c r="C402" s="24"/>
    </row>
    <row r="403" s="1" customFormat="1" ht="28.5" customHeight="1" spans="1:3">
      <c r="A403" s="18">
        <v>2050804</v>
      </c>
      <c r="B403" s="26" t="s">
        <v>257</v>
      </c>
      <c r="C403" s="24"/>
    </row>
    <row r="404" s="1" customFormat="1" ht="28.5" customHeight="1" spans="1:3">
      <c r="A404" s="18">
        <v>2050899</v>
      </c>
      <c r="B404" s="26" t="s">
        <v>258</v>
      </c>
      <c r="C404" s="24"/>
    </row>
    <row r="405" s="1" customFormat="1" ht="28.5" customHeight="1" spans="1:3">
      <c r="A405" s="18">
        <v>20509</v>
      </c>
      <c r="B405" s="19" t="s">
        <v>259</v>
      </c>
      <c r="C405" s="20">
        <f>SUM(C406:C411)</f>
        <v>638</v>
      </c>
    </row>
    <row r="406" s="1" customFormat="1" ht="28.5" customHeight="1" spans="1:3">
      <c r="A406" s="18">
        <v>2050901</v>
      </c>
      <c r="B406" s="26" t="s">
        <v>260</v>
      </c>
      <c r="C406" s="24"/>
    </row>
    <row r="407" s="1" customFormat="1" ht="28.5" customHeight="1" spans="1:3">
      <c r="A407" s="18">
        <v>2050902</v>
      </c>
      <c r="B407" s="26" t="s">
        <v>261</v>
      </c>
      <c r="C407" s="24"/>
    </row>
    <row r="408" s="1" customFormat="1" ht="28.5" customHeight="1" spans="1:3">
      <c r="A408" s="18">
        <v>2050903</v>
      </c>
      <c r="B408" s="26" t="s">
        <v>262</v>
      </c>
      <c r="C408" s="24"/>
    </row>
    <row r="409" s="1" customFormat="1" ht="28.5" customHeight="1" spans="1:3">
      <c r="A409" s="18">
        <v>2050904</v>
      </c>
      <c r="B409" s="26" t="s">
        <v>263</v>
      </c>
      <c r="C409" s="24"/>
    </row>
    <row r="410" s="1" customFormat="1" ht="28.5" customHeight="1" spans="1:3">
      <c r="A410" s="18">
        <v>2050905</v>
      </c>
      <c r="B410" s="26" t="s">
        <v>264</v>
      </c>
      <c r="C410" s="24"/>
    </row>
    <row r="411" s="1" customFormat="1" ht="28.5" customHeight="1" spans="1:3">
      <c r="A411" s="18">
        <v>2050999</v>
      </c>
      <c r="B411" s="19" t="s">
        <v>265</v>
      </c>
      <c r="C411" s="22">
        <v>638</v>
      </c>
    </row>
    <row r="412" s="1" customFormat="1" ht="28.5" customHeight="1" spans="1:3">
      <c r="A412" s="18">
        <v>20599</v>
      </c>
      <c r="B412" s="19" t="s">
        <v>266</v>
      </c>
      <c r="C412" s="20">
        <f>SUBTOTAL(9,C413)</f>
        <v>35</v>
      </c>
    </row>
    <row r="413" s="1" customFormat="1" ht="28.5" customHeight="1" spans="1:3">
      <c r="A413" s="18">
        <v>2059999</v>
      </c>
      <c r="B413" s="19" t="s">
        <v>267</v>
      </c>
      <c r="C413" s="22">
        <v>35</v>
      </c>
    </row>
    <row r="414" s="1" customFormat="1" ht="28.5" customHeight="1" spans="1:3">
      <c r="A414" s="18">
        <v>206</v>
      </c>
      <c r="B414" s="19" t="s">
        <v>268</v>
      </c>
      <c r="C414" s="20">
        <f>C415+C420+C429+C435+C440+C445+C450+C457+C461+C465</f>
        <v>146</v>
      </c>
    </row>
    <row r="415" s="1" customFormat="1" ht="28.5" customHeight="1" spans="1:3">
      <c r="A415" s="18">
        <v>20601</v>
      </c>
      <c r="B415" s="19" t="s">
        <v>269</v>
      </c>
      <c r="C415" s="20">
        <f>SUM(C416:C419)</f>
        <v>64</v>
      </c>
    </row>
    <row r="416" s="1" customFormat="1" ht="28.5" customHeight="1" spans="1:3">
      <c r="A416" s="18">
        <v>2060101</v>
      </c>
      <c r="B416" s="19" t="s">
        <v>8</v>
      </c>
      <c r="C416" s="22">
        <v>31</v>
      </c>
    </row>
    <row r="417" s="1" customFormat="1" ht="28.5" customHeight="1" spans="1:3">
      <c r="A417" s="18">
        <v>2060102</v>
      </c>
      <c r="B417" s="26" t="s">
        <v>9</v>
      </c>
      <c r="C417" s="24"/>
    </row>
    <row r="418" s="1" customFormat="1" ht="28.5" customHeight="1" spans="1:3">
      <c r="A418" s="18">
        <v>2060103</v>
      </c>
      <c r="B418" s="19" t="s">
        <v>10</v>
      </c>
      <c r="C418" s="22">
        <v>33</v>
      </c>
    </row>
    <row r="419" s="1" customFormat="1" ht="28.5" customHeight="1" spans="1:3">
      <c r="A419" s="18">
        <v>2060199</v>
      </c>
      <c r="B419" s="26" t="s">
        <v>270</v>
      </c>
      <c r="C419" s="24"/>
    </row>
    <row r="420" s="1" customFormat="1" ht="28.5" customHeight="1" spans="1:3">
      <c r="A420" s="18">
        <v>20602</v>
      </c>
      <c r="B420" s="26" t="s">
        <v>271</v>
      </c>
      <c r="C420" s="28"/>
    </row>
    <row r="421" s="1" customFormat="1" ht="28.5" customHeight="1" spans="1:3">
      <c r="A421" s="18">
        <v>2060201</v>
      </c>
      <c r="B421" s="26" t="s">
        <v>272</v>
      </c>
      <c r="C421" s="24"/>
    </row>
    <row r="422" s="1" customFormat="1" ht="28.5" customHeight="1" spans="1:3">
      <c r="A422" s="18">
        <v>2060203</v>
      </c>
      <c r="B422" s="26" t="s">
        <v>273</v>
      </c>
      <c r="C422" s="24"/>
    </row>
    <row r="423" s="1" customFormat="1" ht="28.5" customHeight="1" spans="1:3">
      <c r="A423" s="18">
        <v>2060204</v>
      </c>
      <c r="B423" s="26" t="s">
        <v>274</v>
      </c>
      <c r="C423" s="24"/>
    </row>
    <row r="424" s="1" customFormat="1" ht="28.5" customHeight="1" spans="1:3">
      <c r="A424" s="18">
        <v>2060205</v>
      </c>
      <c r="B424" s="26" t="s">
        <v>275</v>
      </c>
      <c r="C424" s="24"/>
    </row>
    <row r="425" s="1" customFormat="1" ht="28.5" customHeight="1" spans="1:3">
      <c r="A425" s="18">
        <v>2060206</v>
      </c>
      <c r="B425" s="26" t="s">
        <v>276</v>
      </c>
      <c r="C425" s="24"/>
    </row>
    <row r="426" s="1" customFormat="1" ht="28.5" customHeight="1" spans="1:3">
      <c r="A426" s="18">
        <v>2060207</v>
      </c>
      <c r="B426" s="26" t="s">
        <v>277</v>
      </c>
      <c r="C426" s="24"/>
    </row>
    <row r="427" s="1" customFormat="1" ht="28.5" customHeight="1" spans="1:3">
      <c r="A427" s="18">
        <v>2060208</v>
      </c>
      <c r="B427" s="26" t="s">
        <v>278</v>
      </c>
      <c r="C427" s="24"/>
    </row>
    <row r="428" s="1" customFormat="1" ht="28.5" customHeight="1" spans="1:3">
      <c r="A428" s="18">
        <v>2060299</v>
      </c>
      <c r="B428" s="26" t="s">
        <v>279</v>
      </c>
      <c r="C428" s="24"/>
    </row>
    <row r="429" s="1" customFormat="1" ht="28.5" customHeight="1" spans="1:3">
      <c r="A429" s="18">
        <v>20603</v>
      </c>
      <c r="B429" s="26" t="s">
        <v>280</v>
      </c>
      <c r="C429" s="28"/>
    </row>
    <row r="430" s="1" customFormat="1" ht="28.5" customHeight="1" spans="1:3">
      <c r="A430" s="18">
        <v>2060301</v>
      </c>
      <c r="B430" s="26" t="s">
        <v>272</v>
      </c>
      <c r="C430" s="24"/>
    </row>
    <row r="431" s="1" customFormat="1" ht="28.5" customHeight="1" spans="1:3">
      <c r="A431" s="18">
        <v>2060302</v>
      </c>
      <c r="B431" s="26" t="s">
        <v>281</v>
      </c>
      <c r="C431" s="24"/>
    </row>
    <row r="432" s="1" customFormat="1" ht="28.5" customHeight="1" spans="1:3">
      <c r="A432" s="18">
        <v>2060303</v>
      </c>
      <c r="B432" s="26" t="s">
        <v>282</v>
      </c>
      <c r="C432" s="24"/>
    </row>
    <row r="433" s="1" customFormat="1" ht="28.5" customHeight="1" spans="1:3">
      <c r="A433" s="18">
        <v>2060304</v>
      </c>
      <c r="B433" s="26" t="s">
        <v>283</v>
      </c>
      <c r="C433" s="24"/>
    </row>
    <row r="434" s="1" customFormat="1" ht="28.5" customHeight="1" spans="1:3">
      <c r="A434" s="18">
        <v>2060399</v>
      </c>
      <c r="B434" s="26" t="s">
        <v>284</v>
      </c>
      <c r="C434" s="24"/>
    </row>
    <row r="435" s="1" customFormat="1" ht="28.5" customHeight="1" spans="1:3">
      <c r="A435" s="18">
        <v>20604</v>
      </c>
      <c r="B435" s="19" t="s">
        <v>285</v>
      </c>
      <c r="C435" s="20">
        <f>SUM(C436:C439)</f>
        <v>4</v>
      </c>
    </row>
    <row r="436" s="1" customFormat="1" ht="28.5" customHeight="1" spans="1:3">
      <c r="A436" s="18">
        <v>2060401</v>
      </c>
      <c r="B436" s="26" t="s">
        <v>272</v>
      </c>
      <c r="C436" s="24"/>
    </row>
    <row r="437" s="1" customFormat="1" ht="28.5" customHeight="1" spans="1:3">
      <c r="A437" s="18">
        <v>2060404</v>
      </c>
      <c r="B437" s="26" t="s">
        <v>286</v>
      </c>
      <c r="C437" s="24"/>
    </row>
    <row r="438" s="1" customFormat="1" ht="28.5" customHeight="1" spans="1:3">
      <c r="A438" s="18">
        <v>2060405</v>
      </c>
      <c r="B438" s="26" t="s">
        <v>287</v>
      </c>
      <c r="C438" s="24"/>
    </row>
    <row r="439" s="1" customFormat="1" ht="28.5" customHeight="1" spans="1:3">
      <c r="A439" s="18">
        <v>2060499</v>
      </c>
      <c r="B439" s="19" t="s">
        <v>288</v>
      </c>
      <c r="C439" s="22">
        <v>4</v>
      </c>
    </row>
    <row r="440" s="1" customFormat="1" ht="28.5" customHeight="1" spans="1:3">
      <c r="A440" s="18">
        <v>20605</v>
      </c>
      <c r="B440" s="26" t="s">
        <v>289</v>
      </c>
      <c r="C440" s="28"/>
    </row>
    <row r="441" s="1" customFormat="1" ht="28.5" customHeight="1" spans="1:3">
      <c r="A441" s="18">
        <v>2060501</v>
      </c>
      <c r="B441" s="26" t="s">
        <v>272</v>
      </c>
      <c r="C441" s="24"/>
    </row>
    <row r="442" s="1" customFormat="1" ht="28.5" customHeight="1" spans="1:3">
      <c r="A442" s="18">
        <v>2060502</v>
      </c>
      <c r="B442" s="26" t="s">
        <v>290</v>
      </c>
      <c r="C442" s="24"/>
    </row>
    <row r="443" s="1" customFormat="1" ht="28.5" customHeight="1" spans="1:3">
      <c r="A443" s="18">
        <v>2060503</v>
      </c>
      <c r="B443" s="26" t="s">
        <v>291</v>
      </c>
      <c r="C443" s="24"/>
    </row>
    <row r="444" s="1" customFormat="1" ht="28.5" customHeight="1" spans="1:3">
      <c r="A444" s="18">
        <v>2060599</v>
      </c>
      <c r="B444" s="26" t="s">
        <v>292</v>
      </c>
      <c r="C444" s="24"/>
    </row>
    <row r="445" s="1" customFormat="1" ht="28.5" customHeight="1" spans="1:3">
      <c r="A445" s="18">
        <v>20606</v>
      </c>
      <c r="B445" s="26" t="s">
        <v>293</v>
      </c>
      <c r="C445" s="28"/>
    </row>
    <row r="446" s="1" customFormat="1" ht="28.5" customHeight="1" spans="1:3">
      <c r="A446" s="18">
        <v>2060601</v>
      </c>
      <c r="B446" s="26" t="s">
        <v>294</v>
      </c>
      <c r="C446" s="24"/>
    </row>
    <row r="447" s="1" customFormat="1" ht="28.5" customHeight="1" spans="1:3">
      <c r="A447" s="18">
        <v>2060602</v>
      </c>
      <c r="B447" s="26" t="s">
        <v>295</v>
      </c>
      <c r="C447" s="24"/>
    </row>
    <row r="448" s="1" customFormat="1" ht="28.5" customHeight="1" spans="1:3">
      <c r="A448" s="18">
        <v>2060603</v>
      </c>
      <c r="B448" s="26" t="s">
        <v>296</v>
      </c>
      <c r="C448" s="24"/>
    </row>
    <row r="449" s="1" customFormat="1" ht="28.5" customHeight="1" spans="1:3">
      <c r="A449" s="18">
        <v>2060699</v>
      </c>
      <c r="B449" s="26" t="s">
        <v>297</v>
      </c>
      <c r="C449" s="24"/>
    </row>
    <row r="450" s="1" customFormat="1" ht="28.5" customHeight="1" spans="1:3">
      <c r="A450" s="18">
        <v>20607</v>
      </c>
      <c r="B450" s="19" t="s">
        <v>298</v>
      </c>
      <c r="C450" s="20">
        <f>SUM(C451:C456)</f>
        <v>78</v>
      </c>
    </row>
    <row r="451" s="1" customFormat="1" ht="28.5" customHeight="1" spans="1:3">
      <c r="A451" s="18">
        <v>2060701</v>
      </c>
      <c r="B451" s="26" t="s">
        <v>272</v>
      </c>
      <c r="C451" s="24"/>
    </row>
    <row r="452" s="1" customFormat="1" ht="28.5" customHeight="1" spans="1:3">
      <c r="A452" s="18">
        <v>2060702</v>
      </c>
      <c r="B452" s="19" t="s">
        <v>299</v>
      </c>
      <c r="C452" s="22">
        <v>10</v>
      </c>
    </row>
    <row r="453" s="1" customFormat="1" ht="28.5" customHeight="1" spans="1:3">
      <c r="A453" s="18">
        <v>2060703</v>
      </c>
      <c r="B453" s="26" t="s">
        <v>300</v>
      </c>
      <c r="C453" s="24"/>
    </row>
    <row r="454" s="1" customFormat="1" ht="28.5" customHeight="1" spans="1:3">
      <c r="A454" s="18">
        <v>2060704</v>
      </c>
      <c r="B454" s="19" t="s">
        <v>301</v>
      </c>
      <c r="C454" s="22">
        <v>68</v>
      </c>
    </row>
    <row r="455" s="1" customFormat="1" ht="28.5" customHeight="1" spans="1:3">
      <c r="A455" s="18">
        <v>2060705</v>
      </c>
      <c r="B455" s="26" t="s">
        <v>302</v>
      </c>
      <c r="C455" s="24"/>
    </row>
    <row r="456" s="1" customFormat="1" ht="28.5" customHeight="1" spans="1:3">
      <c r="A456" s="18">
        <v>2060799</v>
      </c>
      <c r="B456" s="26" t="s">
        <v>303</v>
      </c>
      <c r="C456" s="24"/>
    </row>
    <row r="457" s="1" customFormat="1" ht="28.5" customHeight="1" spans="1:3">
      <c r="A457" s="18">
        <v>20608</v>
      </c>
      <c r="B457" s="26" t="s">
        <v>304</v>
      </c>
      <c r="C457" s="28"/>
    </row>
    <row r="458" s="1" customFormat="1" ht="28.5" customHeight="1" spans="1:3">
      <c r="A458" s="18">
        <v>2060801</v>
      </c>
      <c r="B458" s="26" t="s">
        <v>305</v>
      </c>
      <c r="C458" s="24"/>
    </row>
    <row r="459" s="1" customFormat="1" ht="28.5" customHeight="1" spans="1:3">
      <c r="A459" s="18">
        <v>2060802</v>
      </c>
      <c r="B459" s="26" t="s">
        <v>306</v>
      </c>
      <c r="C459" s="24"/>
    </row>
    <row r="460" s="1" customFormat="1" ht="28.5" customHeight="1" spans="1:3">
      <c r="A460" s="18">
        <v>2060899</v>
      </c>
      <c r="B460" s="26" t="s">
        <v>307</v>
      </c>
      <c r="C460" s="24"/>
    </row>
    <row r="461" s="1" customFormat="1" ht="28.5" customHeight="1" spans="1:3">
      <c r="A461" s="18">
        <v>20609</v>
      </c>
      <c r="B461" s="26" t="s">
        <v>308</v>
      </c>
      <c r="C461" s="28"/>
    </row>
    <row r="462" s="1" customFormat="1" ht="28.5" customHeight="1" spans="1:3">
      <c r="A462" s="18">
        <v>2060901</v>
      </c>
      <c r="B462" s="26" t="s">
        <v>309</v>
      </c>
      <c r="C462" s="24"/>
    </row>
    <row r="463" s="1" customFormat="1" ht="28.5" customHeight="1" spans="1:3">
      <c r="A463" s="18">
        <v>2060902</v>
      </c>
      <c r="B463" s="26" t="s">
        <v>310</v>
      </c>
      <c r="C463" s="24"/>
    </row>
    <row r="464" s="1" customFormat="1" ht="28.5" customHeight="1" spans="1:3">
      <c r="A464" s="18">
        <v>2060999</v>
      </c>
      <c r="B464" s="26" t="s">
        <v>311</v>
      </c>
      <c r="C464" s="24"/>
    </row>
    <row r="465" s="1" customFormat="1" ht="28.5" customHeight="1" spans="1:3">
      <c r="A465" s="18">
        <v>20699</v>
      </c>
      <c r="B465" s="19" t="s">
        <v>312</v>
      </c>
      <c r="C465" s="20">
        <f>SUM(C466:C469)</f>
        <v>0</v>
      </c>
    </row>
    <row r="466" s="1" customFormat="1" ht="28.5" customHeight="1" spans="1:3">
      <c r="A466" s="18">
        <v>2069901</v>
      </c>
      <c r="B466" s="26" t="s">
        <v>313</v>
      </c>
      <c r="C466" s="24"/>
    </row>
    <row r="467" s="1" customFormat="1" ht="28.5" customHeight="1" spans="1:3">
      <c r="A467" s="18">
        <v>2069902</v>
      </c>
      <c r="B467" s="26" t="s">
        <v>314</v>
      </c>
      <c r="C467" s="24"/>
    </row>
    <row r="468" s="1" customFormat="1" ht="28.5" customHeight="1" spans="1:3">
      <c r="A468" s="18">
        <v>2069903</v>
      </c>
      <c r="B468" s="26" t="s">
        <v>315</v>
      </c>
      <c r="C468" s="24"/>
    </row>
    <row r="469" s="1" customFormat="1" ht="28.5" customHeight="1" spans="1:3">
      <c r="A469" s="18">
        <v>2069999</v>
      </c>
      <c r="B469" s="26" t="s">
        <v>316</v>
      </c>
      <c r="C469" s="24"/>
    </row>
    <row r="470" s="1" customFormat="1" ht="28.5" customHeight="1" spans="1:3">
      <c r="A470" s="18">
        <v>207</v>
      </c>
      <c r="B470" s="19" t="s">
        <v>317</v>
      </c>
      <c r="C470" s="20">
        <f>C471+C487+C495+C506+C515+C523</f>
        <v>3014</v>
      </c>
    </row>
    <row r="471" s="1" customFormat="1" ht="28.5" customHeight="1" spans="1:3">
      <c r="A471" s="18">
        <v>20701</v>
      </c>
      <c r="B471" s="19" t="s">
        <v>318</v>
      </c>
      <c r="C471" s="20">
        <f>SUM(C472:C486)</f>
        <v>1444</v>
      </c>
    </row>
    <row r="472" s="1" customFormat="1" ht="28.5" customHeight="1" spans="1:3">
      <c r="A472" s="18">
        <v>2070101</v>
      </c>
      <c r="B472" s="19" t="s">
        <v>8</v>
      </c>
      <c r="C472" s="22">
        <v>228</v>
      </c>
    </row>
    <row r="473" s="1" customFormat="1" ht="28.5" customHeight="1" spans="1:3">
      <c r="A473" s="18">
        <v>2070102</v>
      </c>
      <c r="B473" s="19" t="s">
        <v>9</v>
      </c>
      <c r="C473" s="22">
        <v>305</v>
      </c>
    </row>
    <row r="474" s="1" customFormat="1" ht="28.5" customHeight="1" spans="1:3">
      <c r="A474" s="18">
        <v>2070103</v>
      </c>
      <c r="B474" s="26" t="s">
        <v>10</v>
      </c>
      <c r="C474" s="24"/>
    </row>
    <row r="475" s="1" customFormat="1" ht="28.5" customHeight="1" spans="1:3">
      <c r="A475" s="18">
        <v>2070104</v>
      </c>
      <c r="B475" s="19" t="s">
        <v>319</v>
      </c>
      <c r="C475" s="22">
        <v>112</v>
      </c>
    </row>
    <row r="476" s="1" customFormat="1" ht="28.5" customHeight="1" spans="1:3">
      <c r="A476" s="18">
        <v>2070105</v>
      </c>
      <c r="B476" s="26" t="s">
        <v>320</v>
      </c>
      <c r="C476" s="24"/>
    </row>
    <row r="477" s="1" customFormat="1" ht="28.5" customHeight="1" spans="1:3">
      <c r="A477" s="18">
        <v>2070106</v>
      </c>
      <c r="B477" s="26" t="s">
        <v>321</v>
      </c>
      <c r="C477" s="24"/>
    </row>
    <row r="478" s="1" customFormat="1" ht="28.5" customHeight="1" spans="1:3">
      <c r="A478" s="18">
        <v>2070107</v>
      </c>
      <c r="B478" s="19" t="s">
        <v>322</v>
      </c>
      <c r="C478" s="22">
        <v>580</v>
      </c>
    </row>
    <row r="479" s="1" customFormat="1" ht="28.5" customHeight="1" spans="1:3">
      <c r="A479" s="18">
        <v>2070108</v>
      </c>
      <c r="B479" s="26" t="s">
        <v>323</v>
      </c>
      <c r="C479" s="24"/>
    </row>
    <row r="480" s="1" customFormat="1" ht="28.5" customHeight="1" spans="1:3">
      <c r="A480" s="18">
        <v>2070109</v>
      </c>
      <c r="B480" s="19" t="s">
        <v>324</v>
      </c>
      <c r="C480" s="22">
        <v>148</v>
      </c>
    </row>
    <row r="481" s="1" customFormat="1" ht="28.5" customHeight="1" spans="1:3">
      <c r="A481" s="18">
        <v>2070110</v>
      </c>
      <c r="B481" s="26" t="s">
        <v>325</v>
      </c>
      <c r="C481" s="24"/>
    </row>
    <row r="482" s="1" customFormat="1" ht="28.5" customHeight="1" spans="1:3">
      <c r="A482" s="18">
        <v>2070111</v>
      </c>
      <c r="B482" s="26" t="s">
        <v>326</v>
      </c>
      <c r="C482" s="24"/>
    </row>
    <row r="483" s="1" customFormat="1" ht="28.5" customHeight="1" spans="1:3">
      <c r="A483" s="18">
        <v>2070112</v>
      </c>
      <c r="B483" s="19" t="s">
        <v>327</v>
      </c>
      <c r="C483" s="22">
        <v>71</v>
      </c>
    </row>
    <row r="484" s="1" customFormat="1" ht="28.5" customHeight="1" spans="1:3">
      <c r="A484" s="18">
        <v>2070113</v>
      </c>
      <c r="B484" s="26" t="s">
        <v>328</v>
      </c>
      <c r="C484" s="24"/>
    </row>
    <row r="485" s="1" customFormat="1" ht="28.5" customHeight="1" spans="1:3">
      <c r="A485" s="18">
        <v>2070114</v>
      </c>
      <c r="B485" s="26" t="s">
        <v>329</v>
      </c>
      <c r="C485" s="24"/>
    </row>
    <row r="486" s="1" customFormat="1" ht="28.5" customHeight="1" spans="1:3">
      <c r="A486" s="18">
        <v>2070199</v>
      </c>
      <c r="B486" s="26" t="s">
        <v>330</v>
      </c>
      <c r="C486" s="24"/>
    </row>
    <row r="487" s="1" customFormat="1" ht="28.5" customHeight="1" spans="1:3">
      <c r="A487" s="18">
        <v>20702</v>
      </c>
      <c r="B487" s="19" t="s">
        <v>331</v>
      </c>
      <c r="C487" s="20">
        <f>SUM(C488:C494)</f>
        <v>191</v>
      </c>
    </row>
    <row r="488" s="1" customFormat="1" ht="28.5" customHeight="1" spans="1:3">
      <c r="A488" s="18">
        <v>2070201</v>
      </c>
      <c r="B488" s="26" t="s">
        <v>8</v>
      </c>
      <c r="C488" s="24"/>
    </row>
    <row r="489" s="1" customFormat="1" ht="28.5" customHeight="1" spans="1:3">
      <c r="A489" s="18">
        <v>2070202</v>
      </c>
      <c r="B489" s="26" t="s">
        <v>9</v>
      </c>
      <c r="C489" s="24"/>
    </row>
    <row r="490" s="1" customFormat="1" ht="28.5" customHeight="1" spans="1:3">
      <c r="A490" s="18">
        <v>2070203</v>
      </c>
      <c r="B490" s="26" t="s">
        <v>10</v>
      </c>
      <c r="C490" s="24"/>
    </row>
    <row r="491" s="1" customFormat="1" ht="28.5" customHeight="1" spans="1:3">
      <c r="A491" s="18">
        <v>2070204</v>
      </c>
      <c r="B491" s="26" t="s">
        <v>332</v>
      </c>
      <c r="C491" s="24"/>
    </row>
    <row r="492" s="1" customFormat="1" ht="28.5" customHeight="1" spans="1:3">
      <c r="A492" s="18">
        <v>2070205</v>
      </c>
      <c r="B492" s="19" t="s">
        <v>333</v>
      </c>
      <c r="C492" s="22">
        <v>191</v>
      </c>
    </row>
    <row r="493" s="1" customFormat="1" ht="28.5" customHeight="1" spans="1:3">
      <c r="A493" s="18">
        <v>2070206</v>
      </c>
      <c r="B493" s="26" t="s">
        <v>334</v>
      </c>
      <c r="C493" s="24"/>
    </row>
    <row r="494" s="1" customFormat="1" ht="28.5" customHeight="1" spans="1:3">
      <c r="A494" s="18">
        <v>2070299</v>
      </c>
      <c r="B494" s="26" t="s">
        <v>335</v>
      </c>
      <c r="C494" s="24"/>
    </row>
    <row r="495" s="1" customFormat="1" ht="28.5" customHeight="1" spans="1:3">
      <c r="A495" s="18">
        <v>20703</v>
      </c>
      <c r="B495" s="19" t="s">
        <v>336</v>
      </c>
      <c r="C495" s="20">
        <f>SUM(C496:C505)</f>
        <v>252</v>
      </c>
    </row>
    <row r="496" s="1" customFormat="1" ht="28.5" customHeight="1" spans="1:3">
      <c r="A496" s="18">
        <v>2070301</v>
      </c>
      <c r="B496" s="26" t="s">
        <v>8</v>
      </c>
      <c r="C496" s="24"/>
    </row>
    <row r="497" s="1" customFormat="1" ht="28.5" customHeight="1" spans="1:3">
      <c r="A497" s="18">
        <v>2070302</v>
      </c>
      <c r="B497" s="26" t="s">
        <v>9</v>
      </c>
      <c r="C497" s="24"/>
    </row>
    <row r="498" s="1" customFormat="1" ht="28.5" customHeight="1" spans="1:3">
      <c r="A498" s="18">
        <v>2070303</v>
      </c>
      <c r="B498" s="19" t="s">
        <v>10</v>
      </c>
      <c r="C498" s="22">
        <v>184</v>
      </c>
    </row>
    <row r="499" s="1" customFormat="1" ht="28.5" customHeight="1" spans="1:3">
      <c r="A499" s="18">
        <v>2070304</v>
      </c>
      <c r="B499" s="26" t="s">
        <v>337</v>
      </c>
      <c r="C499" s="24"/>
    </row>
    <row r="500" s="1" customFormat="1" ht="28.5" customHeight="1" spans="1:3">
      <c r="A500" s="18">
        <v>2070305</v>
      </c>
      <c r="B500" s="26" t="s">
        <v>338</v>
      </c>
      <c r="C500" s="24"/>
    </row>
    <row r="501" s="1" customFormat="1" ht="28.5" customHeight="1" spans="1:3">
      <c r="A501" s="18">
        <v>2070306</v>
      </c>
      <c r="B501" s="26" t="s">
        <v>339</v>
      </c>
      <c r="C501" s="24"/>
    </row>
    <row r="502" s="1" customFormat="1" ht="28.5" customHeight="1" spans="1:3">
      <c r="A502" s="18">
        <v>2070307</v>
      </c>
      <c r="B502" s="19" t="s">
        <v>340</v>
      </c>
      <c r="C502" s="22">
        <v>68</v>
      </c>
    </row>
    <row r="503" s="1" customFormat="1" ht="28.5" customHeight="1" spans="1:3">
      <c r="A503" s="18">
        <v>2070308</v>
      </c>
      <c r="B503" s="26" t="s">
        <v>341</v>
      </c>
      <c r="C503" s="24"/>
    </row>
    <row r="504" s="1" customFormat="1" ht="28.5" customHeight="1" spans="1:3">
      <c r="A504" s="18">
        <v>2070309</v>
      </c>
      <c r="B504" s="26" t="s">
        <v>342</v>
      </c>
      <c r="C504" s="24"/>
    </row>
    <row r="505" s="1" customFormat="1" ht="28.5" customHeight="1" spans="1:3">
      <c r="A505" s="18">
        <v>2070399</v>
      </c>
      <c r="B505" s="26" t="s">
        <v>343</v>
      </c>
      <c r="C505" s="24"/>
    </row>
    <row r="506" s="1" customFormat="1" ht="28.5" customHeight="1" spans="1:3">
      <c r="A506" s="18">
        <v>20706</v>
      </c>
      <c r="B506" s="26" t="s">
        <v>344</v>
      </c>
      <c r="C506" s="28"/>
    </row>
    <row r="507" s="1" customFormat="1" ht="28.5" customHeight="1" spans="1:3">
      <c r="A507" s="18">
        <v>2070601</v>
      </c>
      <c r="B507" s="26" t="s">
        <v>8</v>
      </c>
      <c r="C507" s="24"/>
    </row>
    <row r="508" s="1" customFormat="1" ht="28.5" customHeight="1" spans="1:3">
      <c r="A508" s="18">
        <v>2070602</v>
      </c>
      <c r="B508" s="26" t="s">
        <v>9</v>
      </c>
      <c r="C508" s="24"/>
    </row>
    <row r="509" s="1" customFormat="1" ht="28.5" customHeight="1" spans="1:3">
      <c r="A509" s="18">
        <v>2070603</v>
      </c>
      <c r="B509" s="26" t="s">
        <v>10</v>
      </c>
      <c r="C509" s="24"/>
    </row>
    <row r="510" s="1" customFormat="1" ht="28.5" customHeight="1" spans="1:3">
      <c r="A510" s="18">
        <v>2070604</v>
      </c>
      <c r="B510" s="26" t="s">
        <v>345</v>
      </c>
      <c r="C510" s="24"/>
    </row>
    <row r="511" s="1" customFormat="1" ht="28.5" customHeight="1" spans="1:3">
      <c r="A511" s="18">
        <v>2070605</v>
      </c>
      <c r="B511" s="26" t="s">
        <v>346</v>
      </c>
      <c r="C511" s="24"/>
    </row>
    <row r="512" s="1" customFormat="1" ht="28.5" customHeight="1" spans="1:3">
      <c r="A512" s="18">
        <v>2070606</v>
      </c>
      <c r="B512" s="26" t="s">
        <v>347</v>
      </c>
      <c r="C512" s="24"/>
    </row>
    <row r="513" s="1" customFormat="1" ht="28.5" customHeight="1" spans="1:3">
      <c r="A513" s="18">
        <v>2070607</v>
      </c>
      <c r="B513" s="26" t="s">
        <v>348</v>
      </c>
      <c r="C513" s="24"/>
    </row>
    <row r="514" s="1" customFormat="1" ht="28.5" customHeight="1" spans="1:3">
      <c r="A514" s="18">
        <v>2070699</v>
      </c>
      <c r="B514" s="26" t="s">
        <v>349</v>
      </c>
      <c r="C514" s="24"/>
    </row>
    <row r="515" s="1" customFormat="1" ht="28.5" customHeight="1" spans="1:3">
      <c r="A515" s="18">
        <v>20708</v>
      </c>
      <c r="B515" s="19" t="s">
        <v>350</v>
      </c>
      <c r="C515" s="20">
        <f>SUM(C516:C522)</f>
        <v>1127</v>
      </c>
    </row>
    <row r="516" s="1" customFormat="1" ht="28.5" customHeight="1" spans="1:3">
      <c r="A516" s="18">
        <v>2070801</v>
      </c>
      <c r="B516" s="26" t="s">
        <v>8</v>
      </c>
      <c r="C516" s="24"/>
    </row>
    <row r="517" s="1" customFormat="1" ht="28.5" customHeight="1" spans="1:3">
      <c r="A517" s="18">
        <v>2070802</v>
      </c>
      <c r="B517" s="26" t="s">
        <v>9</v>
      </c>
      <c r="C517" s="24"/>
    </row>
    <row r="518" s="1" customFormat="1" ht="28.5" customHeight="1" spans="1:3">
      <c r="A518" s="18">
        <v>2070803</v>
      </c>
      <c r="B518" s="26" t="s">
        <v>10</v>
      </c>
      <c r="C518" s="24"/>
    </row>
    <row r="519" s="1" customFormat="1" ht="28.5" customHeight="1" spans="1:3">
      <c r="A519" s="18">
        <v>2070806</v>
      </c>
      <c r="B519" s="26" t="s">
        <v>351</v>
      </c>
      <c r="C519" s="24"/>
    </row>
    <row r="520" s="1" customFormat="1" ht="28.5" customHeight="1" spans="1:3">
      <c r="A520" s="18">
        <v>2070807</v>
      </c>
      <c r="B520" s="26" t="s">
        <v>352</v>
      </c>
      <c r="C520" s="24"/>
    </row>
    <row r="521" s="1" customFormat="1" ht="28.5" customHeight="1" spans="1:3">
      <c r="A521" s="18">
        <v>2070808</v>
      </c>
      <c r="B521" s="19" t="s">
        <v>353</v>
      </c>
      <c r="C521" s="22">
        <v>1127</v>
      </c>
    </row>
    <row r="522" s="1" customFormat="1" ht="28.5" customHeight="1" spans="1:3">
      <c r="A522" s="18">
        <v>2070899</v>
      </c>
      <c r="B522" s="26" t="s">
        <v>354</v>
      </c>
      <c r="C522" s="24"/>
    </row>
    <row r="523" s="1" customFormat="1" ht="28.5" customHeight="1" spans="1:3">
      <c r="A523" s="18">
        <v>20799</v>
      </c>
      <c r="B523" s="26" t="s">
        <v>355</v>
      </c>
      <c r="C523" s="24"/>
    </row>
    <row r="524" s="1" customFormat="1" ht="28.5" customHeight="1" spans="1:3">
      <c r="A524" s="18">
        <v>2079902</v>
      </c>
      <c r="B524" s="26" t="s">
        <v>356</v>
      </c>
      <c r="C524" s="24"/>
    </row>
    <row r="525" s="1" customFormat="1" ht="28.5" customHeight="1" spans="1:3">
      <c r="A525" s="18">
        <v>2079903</v>
      </c>
      <c r="B525" s="26" t="s">
        <v>357</v>
      </c>
      <c r="C525" s="24"/>
    </row>
    <row r="526" s="1" customFormat="1" ht="28.5" customHeight="1" spans="1:3">
      <c r="A526" s="18">
        <v>2079999</v>
      </c>
      <c r="B526" s="26" t="s">
        <v>358</v>
      </c>
      <c r="C526" s="24"/>
    </row>
    <row r="527" s="1" customFormat="1" ht="28.5" customHeight="1" spans="1:3">
      <c r="A527" s="18">
        <v>208</v>
      </c>
      <c r="B527" s="19" t="s">
        <v>359</v>
      </c>
      <c r="C527" s="20">
        <f>C528+C547+C555+C557+C566+C570+C580+C589+C596+C604+C613+C619+C622+C625+C628+C631+C634+C638+C642+C650+C653</f>
        <v>36320</v>
      </c>
    </row>
    <row r="528" s="1" customFormat="1" ht="28.5" customHeight="1" spans="1:3">
      <c r="A528" s="18">
        <v>20801</v>
      </c>
      <c r="B528" s="19" t="s">
        <v>360</v>
      </c>
      <c r="C528" s="20">
        <f>SUM(C529:C546)</f>
        <v>1859</v>
      </c>
    </row>
    <row r="529" s="1" customFormat="1" ht="28.5" customHeight="1" spans="1:3">
      <c r="A529" s="18">
        <v>2080101</v>
      </c>
      <c r="B529" s="19" t="s">
        <v>8</v>
      </c>
      <c r="C529" s="22">
        <v>368</v>
      </c>
    </row>
    <row r="530" s="1" customFormat="1" ht="28.5" customHeight="1" spans="1:3">
      <c r="A530" s="18">
        <v>2080102</v>
      </c>
      <c r="B530" s="19" t="s">
        <v>9</v>
      </c>
      <c r="C530" s="22">
        <v>129</v>
      </c>
    </row>
    <row r="531" s="1" customFormat="1" ht="28.5" customHeight="1" spans="1:3">
      <c r="A531" s="18">
        <v>2080103</v>
      </c>
      <c r="B531" s="26" t="s">
        <v>10</v>
      </c>
      <c r="C531" s="24"/>
    </row>
    <row r="532" s="1" customFormat="1" ht="28.5" customHeight="1" spans="1:3">
      <c r="A532" s="18">
        <v>2080104</v>
      </c>
      <c r="B532" s="26" t="s">
        <v>361</v>
      </c>
      <c r="C532" s="24"/>
    </row>
    <row r="533" s="1" customFormat="1" ht="28.5" customHeight="1" spans="1:3">
      <c r="A533" s="18">
        <v>2080105</v>
      </c>
      <c r="B533" s="26" t="s">
        <v>362</v>
      </c>
      <c r="C533" s="24"/>
    </row>
    <row r="534" s="1" customFormat="1" ht="28.5" customHeight="1" spans="1:3">
      <c r="A534" s="18">
        <v>2080106</v>
      </c>
      <c r="B534" s="26" t="s">
        <v>363</v>
      </c>
      <c r="C534" s="24"/>
    </row>
    <row r="535" s="1" customFormat="1" ht="28.5" customHeight="1" spans="1:3">
      <c r="A535" s="18">
        <v>2080107</v>
      </c>
      <c r="B535" s="26" t="s">
        <v>364</v>
      </c>
      <c r="C535" s="24"/>
    </row>
    <row r="536" s="1" customFormat="1" ht="28.5" customHeight="1" spans="1:3">
      <c r="A536" s="18">
        <v>2080108</v>
      </c>
      <c r="B536" s="26" t="s">
        <v>49</v>
      </c>
      <c r="C536" s="24"/>
    </row>
    <row r="537" s="1" customFormat="1" ht="28.5" customHeight="1" spans="1:3">
      <c r="A537" s="18">
        <v>2080109</v>
      </c>
      <c r="B537" s="19" t="s">
        <v>365</v>
      </c>
      <c r="C537" s="22">
        <v>1008</v>
      </c>
    </row>
    <row r="538" s="1" customFormat="1" ht="28.5" customHeight="1" spans="1:3">
      <c r="A538" s="18">
        <v>2080110</v>
      </c>
      <c r="B538" s="26" t="s">
        <v>366</v>
      </c>
      <c r="C538" s="24"/>
    </row>
    <row r="539" s="1" customFormat="1" ht="28.5" customHeight="1" spans="1:3">
      <c r="A539" s="18">
        <v>2080111</v>
      </c>
      <c r="B539" s="19" t="s">
        <v>367</v>
      </c>
      <c r="C539" s="22">
        <v>40</v>
      </c>
    </row>
    <row r="540" s="1" customFormat="1" ht="28.5" customHeight="1" spans="1:3">
      <c r="A540" s="18">
        <v>2080112</v>
      </c>
      <c r="B540" s="26" t="s">
        <v>368</v>
      </c>
      <c r="C540" s="24"/>
    </row>
    <row r="541" s="1" customFormat="1" ht="28.5" customHeight="1" spans="1:3">
      <c r="A541" s="18">
        <v>2080113</v>
      </c>
      <c r="B541" s="26" t="s">
        <v>369</v>
      </c>
      <c r="C541" s="24"/>
    </row>
    <row r="542" s="1" customFormat="1" ht="28.5" customHeight="1" spans="1:3">
      <c r="A542" s="18">
        <v>2080114</v>
      </c>
      <c r="B542" s="26" t="s">
        <v>370</v>
      </c>
      <c r="C542" s="24"/>
    </row>
    <row r="543" s="1" customFormat="1" ht="28.5" customHeight="1" spans="1:3">
      <c r="A543" s="18">
        <v>2080115</v>
      </c>
      <c r="B543" s="26" t="s">
        <v>371</v>
      </c>
      <c r="C543" s="24"/>
    </row>
    <row r="544" s="1" customFormat="1" ht="28.5" customHeight="1" spans="1:3">
      <c r="A544" s="18">
        <v>2080116</v>
      </c>
      <c r="B544" s="26" t="s">
        <v>372</v>
      </c>
      <c r="C544" s="24"/>
    </row>
    <row r="545" s="1" customFormat="1" ht="28.5" customHeight="1" spans="1:3">
      <c r="A545" s="18">
        <v>2080150</v>
      </c>
      <c r="B545" s="26" t="s">
        <v>17</v>
      </c>
      <c r="C545" s="24"/>
    </row>
    <row r="546" s="1" customFormat="1" ht="28.5" customHeight="1" spans="1:3">
      <c r="A546" s="18">
        <v>2080199</v>
      </c>
      <c r="B546" s="19" t="s">
        <v>373</v>
      </c>
      <c r="C546" s="22">
        <v>314</v>
      </c>
    </row>
    <row r="547" s="1" customFormat="1" ht="28.5" customHeight="1" spans="1:3">
      <c r="A547" s="18">
        <v>20802</v>
      </c>
      <c r="B547" s="19" t="s">
        <v>374</v>
      </c>
      <c r="C547" s="20">
        <f>SUM(C548:C554)</f>
        <v>206</v>
      </c>
    </row>
    <row r="548" s="1" customFormat="1" ht="28.5" customHeight="1" spans="1:3">
      <c r="A548" s="18">
        <v>2080201</v>
      </c>
      <c r="B548" s="19" t="s">
        <v>8</v>
      </c>
      <c r="C548" s="22">
        <v>167</v>
      </c>
    </row>
    <row r="549" s="1" customFormat="1" ht="28.5" customHeight="1" spans="1:3">
      <c r="A549" s="18">
        <v>2080202</v>
      </c>
      <c r="B549" s="19" t="s">
        <v>9</v>
      </c>
      <c r="C549" s="22">
        <v>34</v>
      </c>
    </row>
    <row r="550" s="1" customFormat="1" ht="28.5" customHeight="1" spans="1:3">
      <c r="A550" s="18">
        <v>2080203</v>
      </c>
      <c r="B550" s="26" t="s">
        <v>10</v>
      </c>
      <c r="C550" s="24"/>
    </row>
    <row r="551" s="1" customFormat="1" ht="28.5" customHeight="1" spans="1:3">
      <c r="A551" s="18">
        <v>2080206</v>
      </c>
      <c r="B551" s="26" t="s">
        <v>375</v>
      </c>
      <c r="C551" s="24"/>
    </row>
    <row r="552" s="1" customFormat="1" ht="28.5" customHeight="1" spans="1:3">
      <c r="A552" s="18">
        <v>2080207</v>
      </c>
      <c r="B552" s="26" t="s">
        <v>376</v>
      </c>
      <c r="C552" s="24"/>
    </row>
    <row r="553" s="1" customFormat="1" ht="28.5" customHeight="1" spans="1:3">
      <c r="A553" s="18">
        <v>2080208</v>
      </c>
      <c r="B553" s="26" t="s">
        <v>377</v>
      </c>
      <c r="C553" s="24"/>
    </row>
    <row r="554" s="1" customFormat="1" ht="28.5" customHeight="1" spans="1:3">
      <c r="A554" s="18">
        <v>2080299</v>
      </c>
      <c r="B554" s="19" t="s">
        <v>378</v>
      </c>
      <c r="C554" s="22">
        <v>5</v>
      </c>
    </row>
    <row r="555" s="1" customFormat="1" ht="28.5" customHeight="1" spans="1:3">
      <c r="A555" s="18">
        <v>20804</v>
      </c>
      <c r="B555" s="26" t="s">
        <v>379</v>
      </c>
      <c r="C555" s="28"/>
    </row>
    <row r="556" s="1" customFormat="1" ht="28.5" customHeight="1" spans="1:3">
      <c r="A556" s="18">
        <v>2080402</v>
      </c>
      <c r="B556" s="26" t="s">
        <v>380</v>
      </c>
      <c r="C556" s="24"/>
    </row>
    <row r="557" s="1" customFormat="1" ht="28.5" customHeight="1" spans="1:3">
      <c r="A557" s="18">
        <v>20805</v>
      </c>
      <c r="B557" s="19" t="s">
        <v>381</v>
      </c>
      <c r="C557" s="20">
        <f>SUM(C558:C565)</f>
        <v>26251</v>
      </c>
    </row>
    <row r="558" s="1" customFormat="1" ht="28.5" customHeight="1" spans="1:3">
      <c r="A558" s="18">
        <v>2080501</v>
      </c>
      <c r="B558" s="19" t="s">
        <v>382</v>
      </c>
      <c r="C558" s="22">
        <v>1800</v>
      </c>
    </row>
    <row r="559" s="1" customFormat="1" ht="28.5" customHeight="1" spans="1:3">
      <c r="A559" s="18">
        <v>2080502</v>
      </c>
      <c r="B559" s="19" t="s">
        <v>383</v>
      </c>
      <c r="C559" s="22">
        <v>2981</v>
      </c>
    </row>
    <row r="560" s="1" customFormat="1" ht="28.5" customHeight="1" spans="1:3">
      <c r="A560" s="18">
        <v>2080503</v>
      </c>
      <c r="B560" s="26" t="s">
        <v>384</v>
      </c>
      <c r="C560" s="24"/>
    </row>
    <row r="561" s="1" customFormat="1" ht="28.5" customHeight="1" spans="1:3">
      <c r="A561" s="18">
        <v>2080505</v>
      </c>
      <c r="B561" s="19" t="s">
        <v>385</v>
      </c>
      <c r="C561" s="22">
        <v>5562</v>
      </c>
    </row>
    <row r="562" s="1" customFormat="1" ht="28.5" customHeight="1" spans="1:3">
      <c r="A562" s="18">
        <v>2080506</v>
      </c>
      <c r="B562" s="19" t="s">
        <v>386</v>
      </c>
      <c r="C562" s="22">
        <v>1883</v>
      </c>
    </row>
    <row r="563" s="1" customFormat="1" ht="28.5" customHeight="1" spans="1:3">
      <c r="A563" s="18">
        <v>2080507</v>
      </c>
      <c r="B563" s="19" t="s">
        <v>387</v>
      </c>
      <c r="C563" s="22">
        <v>14025</v>
      </c>
    </row>
    <row r="564" s="4" customFormat="1" ht="28.5" customHeight="1" spans="1:3">
      <c r="A564" s="18">
        <v>2080508</v>
      </c>
      <c r="B564" s="19" t="s">
        <v>388</v>
      </c>
      <c r="C564" s="31">
        <v>0</v>
      </c>
    </row>
    <row r="565" s="4" customFormat="1" ht="28.5" customHeight="1" spans="1:3">
      <c r="A565" s="18">
        <v>2080599</v>
      </c>
      <c r="B565" s="19" t="s">
        <v>389</v>
      </c>
      <c r="C565" s="31">
        <v>0</v>
      </c>
    </row>
    <row r="566" s="1" customFormat="1" ht="28.5" customHeight="1" spans="1:3">
      <c r="A566" s="18">
        <v>20806</v>
      </c>
      <c r="B566" s="19" t="s">
        <v>390</v>
      </c>
      <c r="C566" s="20">
        <f>SUM(C567:C569)</f>
        <v>1712</v>
      </c>
    </row>
    <row r="567" s="1" customFormat="1" ht="28.5" customHeight="1" spans="1:3">
      <c r="A567" s="18">
        <v>2080601</v>
      </c>
      <c r="B567" s="26" t="s">
        <v>391</v>
      </c>
      <c r="C567" s="24"/>
    </row>
    <row r="568" s="1" customFormat="1" ht="28.5" customHeight="1" spans="1:3">
      <c r="A568" s="18">
        <v>2080602</v>
      </c>
      <c r="B568" s="26" t="s">
        <v>392</v>
      </c>
      <c r="C568" s="24"/>
    </row>
    <row r="569" s="1" customFormat="1" ht="28.5" customHeight="1" spans="1:3">
      <c r="A569" s="18">
        <v>2080699</v>
      </c>
      <c r="B569" s="19" t="s">
        <v>393</v>
      </c>
      <c r="C569" s="22">
        <v>1712</v>
      </c>
    </row>
    <row r="570" s="1" customFormat="1" ht="28.5" customHeight="1" spans="1:3">
      <c r="A570" s="18">
        <v>20807</v>
      </c>
      <c r="B570" s="19" t="s">
        <v>394</v>
      </c>
      <c r="C570" s="20">
        <f>SUM(C571:C579)</f>
        <v>748</v>
      </c>
    </row>
    <row r="571" s="1" customFormat="1" ht="28.5" customHeight="1" spans="1:3">
      <c r="A571" s="18">
        <v>2080701</v>
      </c>
      <c r="B571" s="19" t="s">
        <v>395</v>
      </c>
      <c r="C571" s="22">
        <v>2</v>
      </c>
    </row>
    <row r="572" s="1" customFormat="1" ht="28.5" customHeight="1" spans="1:3">
      <c r="A572" s="18">
        <v>2080702</v>
      </c>
      <c r="B572" s="26" t="s">
        <v>396</v>
      </c>
      <c r="C572" s="24"/>
    </row>
    <row r="573" s="1" customFormat="1" ht="28.5" customHeight="1" spans="1:3">
      <c r="A573" s="18">
        <v>2080704</v>
      </c>
      <c r="B573" s="19" t="s">
        <v>397</v>
      </c>
      <c r="C573" s="22">
        <v>321</v>
      </c>
    </row>
    <row r="574" s="1" customFormat="1" ht="28.5" customHeight="1" spans="1:3">
      <c r="A574" s="18">
        <v>2080705</v>
      </c>
      <c r="B574" s="19" t="s">
        <v>398</v>
      </c>
      <c r="C574" s="22">
        <v>119</v>
      </c>
    </row>
    <row r="575" s="1" customFormat="1" ht="28.5" customHeight="1" spans="1:3">
      <c r="A575" s="18">
        <v>2080709</v>
      </c>
      <c r="B575" s="26" t="s">
        <v>399</v>
      </c>
      <c r="C575" s="24"/>
    </row>
    <row r="576" s="1" customFormat="1" ht="28.5" customHeight="1" spans="1:3">
      <c r="A576" s="18">
        <v>2080711</v>
      </c>
      <c r="B576" s="19" t="s">
        <v>400</v>
      </c>
      <c r="C576" s="22">
        <v>14</v>
      </c>
    </row>
    <row r="577" s="1" customFormat="1" ht="28.5" customHeight="1" spans="1:3">
      <c r="A577" s="18">
        <v>2080712</v>
      </c>
      <c r="B577" s="26" t="s">
        <v>401</v>
      </c>
      <c r="C577" s="24"/>
    </row>
    <row r="578" s="1" customFormat="1" ht="28.5" customHeight="1" spans="1:3">
      <c r="A578" s="18">
        <v>2080713</v>
      </c>
      <c r="B578" s="19" t="s">
        <v>402</v>
      </c>
      <c r="C578" s="22">
        <v>2</v>
      </c>
    </row>
    <row r="579" s="1" customFormat="1" ht="28.5" customHeight="1" spans="1:3">
      <c r="A579" s="18">
        <v>2080799</v>
      </c>
      <c r="B579" s="19" t="s">
        <v>403</v>
      </c>
      <c r="C579" s="22">
        <v>290</v>
      </c>
    </row>
    <row r="580" s="1" customFormat="1" ht="28.5" customHeight="1" spans="1:3">
      <c r="A580" s="18">
        <v>20808</v>
      </c>
      <c r="B580" s="19" t="s">
        <v>404</v>
      </c>
      <c r="C580" s="20">
        <f>SUM(C581:C588)</f>
        <v>482</v>
      </c>
    </row>
    <row r="581" s="1" customFormat="1" ht="28.5" customHeight="1" spans="1:3">
      <c r="A581" s="18">
        <v>2080801</v>
      </c>
      <c r="B581" s="26" t="s">
        <v>405</v>
      </c>
      <c r="C581" s="24"/>
    </row>
    <row r="582" s="1" customFormat="1" ht="28.5" customHeight="1" spans="1:3">
      <c r="A582" s="18">
        <v>2080802</v>
      </c>
      <c r="B582" s="19" t="s">
        <v>406</v>
      </c>
      <c r="C582" s="22">
        <v>9</v>
      </c>
    </row>
    <row r="583" s="1" customFormat="1" ht="28.5" customHeight="1" spans="1:3">
      <c r="A583" s="18">
        <v>2080803</v>
      </c>
      <c r="B583" s="26" t="s">
        <v>407</v>
      </c>
      <c r="C583" s="24"/>
    </row>
    <row r="584" s="1" customFormat="1" ht="28.5" customHeight="1" spans="1:3">
      <c r="A584" s="18">
        <v>2080805</v>
      </c>
      <c r="B584" s="19" t="s">
        <v>408</v>
      </c>
      <c r="C584" s="22">
        <v>284</v>
      </c>
    </row>
    <row r="585" s="1" customFormat="1" ht="28.5" customHeight="1" spans="1:3">
      <c r="A585" s="18">
        <v>2080806</v>
      </c>
      <c r="B585" s="26" t="s">
        <v>409</v>
      </c>
      <c r="C585" s="24"/>
    </row>
    <row r="586" s="1" customFormat="1" ht="28.5" customHeight="1" spans="1:3">
      <c r="A586" s="18">
        <v>2080807</v>
      </c>
      <c r="B586" s="26" t="s">
        <v>410</v>
      </c>
      <c r="C586" s="24"/>
    </row>
    <row r="587" s="1" customFormat="1" ht="28.5" customHeight="1" spans="1:3">
      <c r="A587" s="18">
        <v>2080808</v>
      </c>
      <c r="B587" s="26" t="s">
        <v>411</v>
      </c>
      <c r="C587" s="24"/>
    </row>
    <row r="588" s="1" customFormat="1" ht="28.5" customHeight="1" spans="1:3">
      <c r="A588" s="18">
        <v>2080899</v>
      </c>
      <c r="B588" s="19" t="s">
        <v>412</v>
      </c>
      <c r="C588" s="22">
        <v>189</v>
      </c>
    </row>
    <row r="589" s="1" customFormat="1" ht="28.5" customHeight="1" spans="1:3">
      <c r="A589" s="18">
        <v>20809</v>
      </c>
      <c r="B589" s="19" t="s">
        <v>413</v>
      </c>
      <c r="C589" s="20">
        <f>SUM(C590:C595)</f>
        <v>1042</v>
      </c>
    </row>
    <row r="590" s="1" customFormat="1" ht="28.5" customHeight="1" spans="1:3">
      <c r="A590" s="18">
        <v>2080901</v>
      </c>
      <c r="B590" s="19" t="s">
        <v>414</v>
      </c>
      <c r="C590" s="22">
        <v>201</v>
      </c>
    </row>
    <row r="591" s="1" customFormat="1" ht="28.5" customHeight="1" spans="1:3">
      <c r="A591" s="18">
        <v>2080902</v>
      </c>
      <c r="B591" s="19" t="s">
        <v>415</v>
      </c>
      <c r="C591" s="22">
        <v>478</v>
      </c>
    </row>
    <row r="592" s="1" customFormat="1" ht="28.5" customHeight="1" spans="1:3">
      <c r="A592" s="18">
        <v>2080903</v>
      </c>
      <c r="B592" s="19" t="s">
        <v>416</v>
      </c>
      <c r="C592" s="22">
        <v>14</v>
      </c>
    </row>
    <row r="593" s="1" customFormat="1" ht="28.5" customHeight="1" spans="1:3">
      <c r="A593" s="18">
        <v>2080904</v>
      </c>
      <c r="B593" s="26" t="s">
        <v>417</v>
      </c>
      <c r="C593" s="24"/>
    </row>
    <row r="594" s="1" customFormat="1" ht="28.5" customHeight="1" spans="1:3">
      <c r="A594" s="18">
        <v>2080905</v>
      </c>
      <c r="B594" s="19" t="s">
        <v>418</v>
      </c>
      <c r="C594" s="22">
        <v>324</v>
      </c>
    </row>
    <row r="595" s="1" customFormat="1" ht="28.5" customHeight="1" spans="1:3">
      <c r="A595" s="18">
        <v>2080999</v>
      </c>
      <c r="B595" s="19" t="s">
        <v>419</v>
      </c>
      <c r="C595" s="22">
        <v>25</v>
      </c>
    </row>
    <row r="596" s="1" customFormat="1" ht="28.5" customHeight="1" spans="1:3">
      <c r="A596" s="18">
        <v>20810</v>
      </c>
      <c r="B596" s="19" t="s">
        <v>420</v>
      </c>
      <c r="C596" s="20">
        <f>SUM(C597:C603)</f>
        <v>578</v>
      </c>
    </row>
    <row r="597" s="1" customFormat="1" ht="28.5" customHeight="1" spans="1:3">
      <c r="A597" s="18">
        <v>2081001</v>
      </c>
      <c r="B597" s="19" t="s">
        <v>421</v>
      </c>
      <c r="C597" s="22">
        <v>20</v>
      </c>
    </row>
    <row r="598" s="1" customFormat="1" ht="28.5" customHeight="1" spans="1:3">
      <c r="A598" s="18">
        <v>2081002</v>
      </c>
      <c r="B598" s="19" t="s">
        <v>422</v>
      </c>
      <c r="C598" s="22">
        <v>257</v>
      </c>
    </row>
    <row r="599" s="1" customFormat="1" ht="28.5" customHeight="1" spans="1:3">
      <c r="A599" s="18">
        <v>2081003</v>
      </c>
      <c r="B599" s="26" t="s">
        <v>423</v>
      </c>
      <c r="C599" s="24"/>
    </row>
    <row r="600" s="1" customFormat="1" ht="28.5" customHeight="1" spans="1:3">
      <c r="A600" s="18">
        <v>2081004</v>
      </c>
      <c r="B600" s="19" t="s">
        <v>424</v>
      </c>
      <c r="C600" s="22">
        <v>80</v>
      </c>
    </row>
    <row r="601" s="1" customFormat="1" ht="28.5" customHeight="1" spans="1:3">
      <c r="A601" s="18">
        <v>2081005</v>
      </c>
      <c r="B601" s="19" t="s">
        <v>425</v>
      </c>
      <c r="C601" s="22">
        <v>193</v>
      </c>
    </row>
    <row r="602" s="1" customFormat="1" ht="28.5" customHeight="1" spans="1:3">
      <c r="A602" s="18">
        <v>2081006</v>
      </c>
      <c r="B602" s="26" t="s">
        <v>426</v>
      </c>
      <c r="C602" s="24"/>
    </row>
    <row r="603" s="1" customFormat="1" ht="28.5" customHeight="1" spans="1:3">
      <c r="A603" s="18">
        <v>2081099</v>
      </c>
      <c r="B603" s="19" t="s">
        <v>427</v>
      </c>
      <c r="C603" s="22">
        <v>28</v>
      </c>
    </row>
    <row r="604" s="1" customFormat="1" ht="28.5" customHeight="1" spans="1:3">
      <c r="A604" s="18">
        <v>20811</v>
      </c>
      <c r="B604" s="19" t="s">
        <v>428</v>
      </c>
      <c r="C604" s="20">
        <f>SUM(C605:C612)</f>
        <v>287</v>
      </c>
    </row>
    <row r="605" s="1" customFormat="1" ht="28.5" customHeight="1" spans="1:3">
      <c r="A605" s="18">
        <v>2081101</v>
      </c>
      <c r="B605" s="19" t="s">
        <v>8</v>
      </c>
      <c r="C605" s="22">
        <v>90</v>
      </c>
    </row>
    <row r="606" s="1" customFormat="1" ht="28.5" customHeight="1" spans="1:3">
      <c r="A606" s="18">
        <v>2081102</v>
      </c>
      <c r="B606" s="26" t="s">
        <v>9</v>
      </c>
      <c r="C606" s="24"/>
    </row>
    <row r="607" s="1" customFormat="1" ht="28.5" customHeight="1" spans="1:3">
      <c r="A607" s="18">
        <v>2081103</v>
      </c>
      <c r="B607" s="26" t="s">
        <v>10</v>
      </c>
      <c r="C607" s="24"/>
    </row>
    <row r="608" s="1" customFormat="1" ht="28.5" customHeight="1" spans="1:3">
      <c r="A608" s="18">
        <v>2081104</v>
      </c>
      <c r="B608" s="19" t="s">
        <v>429</v>
      </c>
      <c r="C608" s="22">
        <v>7</v>
      </c>
    </row>
    <row r="609" s="1" customFormat="1" ht="28.5" customHeight="1" spans="1:3">
      <c r="A609" s="18">
        <v>2081105</v>
      </c>
      <c r="B609" s="26" t="s">
        <v>430</v>
      </c>
      <c r="C609" s="24"/>
    </row>
    <row r="610" s="1" customFormat="1" ht="28.5" customHeight="1" spans="1:3">
      <c r="A610" s="18">
        <v>2081106</v>
      </c>
      <c r="B610" s="26" t="s">
        <v>431</v>
      </c>
      <c r="C610" s="24"/>
    </row>
    <row r="611" s="1" customFormat="1" ht="28.5" customHeight="1" spans="1:3">
      <c r="A611" s="18">
        <v>2081107</v>
      </c>
      <c r="B611" s="19" t="s">
        <v>432</v>
      </c>
      <c r="C611" s="22">
        <v>161</v>
      </c>
    </row>
    <row r="612" s="1" customFormat="1" ht="28.5" customHeight="1" spans="1:3">
      <c r="A612" s="18">
        <v>2081199</v>
      </c>
      <c r="B612" s="19" t="s">
        <v>433</v>
      </c>
      <c r="C612" s="22">
        <v>29</v>
      </c>
    </row>
    <row r="613" s="1" customFormat="1" ht="28.5" customHeight="1" spans="1:3">
      <c r="A613" s="18">
        <v>20816</v>
      </c>
      <c r="B613" s="19" t="s">
        <v>434</v>
      </c>
      <c r="C613" s="20">
        <f>SUM(C614:C618)</f>
        <v>4</v>
      </c>
    </row>
    <row r="614" s="1" customFormat="1" ht="28.5" customHeight="1" spans="1:3">
      <c r="A614" s="18">
        <v>2081601</v>
      </c>
      <c r="B614" s="19" t="s">
        <v>8</v>
      </c>
      <c r="C614" s="22">
        <v>4</v>
      </c>
    </row>
    <row r="615" s="1" customFormat="1" ht="28.5" customHeight="1" spans="1:3">
      <c r="A615" s="18">
        <v>2081602</v>
      </c>
      <c r="B615" s="26" t="s">
        <v>9</v>
      </c>
      <c r="C615" s="24"/>
    </row>
    <row r="616" s="1" customFormat="1" ht="28.5" customHeight="1" spans="1:3">
      <c r="A616" s="18">
        <v>2081603</v>
      </c>
      <c r="B616" s="26" t="s">
        <v>10</v>
      </c>
      <c r="C616" s="24"/>
    </row>
    <row r="617" s="1" customFormat="1" ht="28.5" customHeight="1" spans="1:3">
      <c r="A617" s="18">
        <v>2081650</v>
      </c>
      <c r="B617" s="26" t="s">
        <v>17</v>
      </c>
      <c r="C617" s="24"/>
    </row>
    <row r="618" s="1" customFormat="1" ht="28.5" customHeight="1" spans="1:3">
      <c r="A618" s="18">
        <v>2081699</v>
      </c>
      <c r="B618" s="26" t="s">
        <v>435</v>
      </c>
      <c r="C618" s="24"/>
    </row>
    <row r="619" s="1" customFormat="1" ht="28.5" customHeight="1" spans="1:3">
      <c r="A619" s="18">
        <v>20819</v>
      </c>
      <c r="B619" s="19" t="s">
        <v>436</v>
      </c>
      <c r="C619" s="20">
        <f>SUM(C620:C621)</f>
        <v>1875</v>
      </c>
    </row>
    <row r="620" s="1" customFormat="1" ht="28.5" customHeight="1" spans="1:3">
      <c r="A620" s="18">
        <v>2081901</v>
      </c>
      <c r="B620" s="19" t="s">
        <v>437</v>
      </c>
      <c r="C620" s="22">
        <v>1875</v>
      </c>
    </row>
    <row r="621" s="1" customFormat="1" ht="28.5" customHeight="1" spans="1:3">
      <c r="A621" s="18">
        <v>2081902</v>
      </c>
      <c r="B621" s="26" t="s">
        <v>438</v>
      </c>
      <c r="C621" s="24"/>
    </row>
    <row r="622" s="1" customFormat="1" ht="28.5" customHeight="1" spans="1:3">
      <c r="A622" s="18">
        <v>20820</v>
      </c>
      <c r="B622" s="19" t="s">
        <v>439</v>
      </c>
      <c r="C622" s="20">
        <f>SUM(C623:C624)</f>
        <v>54</v>
      </c>
    </row>
    <row r="623" s="1" customFormat="1" ht="28.5" customHeight="1" spans="1:3">
      <c r="A623" s="18">
        <v>2082001</v>
      </c>
      <c r="B623" s="19" t="s">
        <v>440</v>
      </c>
      <c r="C623" s="22">
        <v>49</v>
      </c>
    </row>
    <row r="624" s="1" customFormat="1" ht="28.5" customHeight="1" spans="1:3">
      <c r="A624" s="18">
        <v>2082002</v>
      </c>
      <c r="B624" s="19" t="s">
        <v>441</v>
      </c>
      <c r="C624" s="22">
        <v>5</v>
      </c>
    </row>
    <row r="625" s="1" customFormat="1" ht="28.5" customHeight="1" spans="1:3">
      <c r="A625" s="18">
        <v>20821</v>
      </c>
      <c r="B625" s="19" t="s">
        <v>442</v>
      </c>
      <c r="C625" s="20">
        <f>SUM(C626:C627)</f>
        <v>159</v>
      </c>
    </row>
    <row r="626" s="1" customFormat="1" ht="28.5" customHeight="1" spans="1:3">
      <c r="A626" s="18">
        <v>2082101</v>
      </c>
      <c r="B626" s="19" t="s">
        <v>443</v>
      </c>
      <c r="C626" s="22">
        <v>158</v>
      </c>
    </row>
    <row r="627" s="1" customFormat="1" ht="28.5" customHeight="1" spans="1:3">
      <c r="A627" s="18">
        <v>2082102</v>
      </c>
      <c r="B627" s="19" t="s">
        <v>444</v>
      </c>
      <c r="C627" s="22">
        <v>1</v>
      </c>
    </row>
    <row r="628" s="1" customFormat="1" ht="28.5" customHeight="1" spans="1:3">
      <c r="A628" s="18">
        <v>20824</v>
      </c>
      <c r="B628" s="26" t="s">
        <v>445</v>
      </c>
      <c r="C628" s="28"/>
    </row>
    <row r="629" s="1" customFormat="1" ht="28.5" customHeight="1" spans="1:3">
      <c r="A629" s="18">
        <v>2082401</v>
      </c>
      <c r="B629" s="26" t="s">
        <v>446</v>
      </c>
      <c r="C629" s="24"/>
    </row>
    <row r="630" s="1" customFormat="1" ht="28.5" customHeight="1" spans="1:3">
      <c r="A630" s="18">
        <v>2082402</v>
      </c>
      <c r="B630" s="26" t="s">
        <v>447</v>
      </c>
      <c r="C630" s="24"/>
    </row>
    <row r="631" s="1" customFormat="1" ht="28.5" customHeight="1" spans="1:3">
      <c r="A631" s="18">
        <v>20825</v>
      </c>
      <c r="B631" s="19" t="s">
        <v>448</v>
      </c>
      <c r="C631" s="20">
        <f>SUM(C632:C633)</f>
        <v>20</v>
      </c>
    </row>
    <row r="632" s="1" customFormat="1" ht="28.5" customHeight="1" spans="1:3">
      <c r="A632" s="18">
        <v>2082501</v>
      </c>
      <c r="B632" s="19" t="s">
        <v>449</v>
      </c>
      <c r="C632" s="22">
        <v>20</v>
      </c>
    </row>
    <row r="633" s="1" customFormat="1" ht="28.5" customHeight="1" spans="1:3">
      <c r="A633" s="18">
        <v>2082502</v>
      </c>
      <c r="B633" s="26" t="s">
        <v>450</v>
      </c>
      <c r="C633" s="24"/>
    </row>
    <row r="634" s="1" customFormat="1" ht="28.5" customHeight="1" spans="1:3">
      <c r="A634" s="18">
        <v>20826</v>
      </c>
      <c r="B634" s="19" t="s">
        <v>451</v>
      </c>
      <c r="C634" s="20">
        <f>SUM(C635:C637)</f>
        <v>871</v>
      </c>
    </row>
    <row r="635" s="1" customFormat="1" ht="28.5" customHeight="1" spans="1:3">
      <c r="A635" s="18">
        <v>2082601</v>
      </c>
      <c r="B635" s="19" t="s">
        <v>452</v>
      </c>
      <c r="C635" s="22">
        <v>831</v>
      </c>
    </row>
    <row r="636" s="1" customFormat="1" ht="28.5" customHeight="1" spans="1:3">
      <c r="A636" s="18">
        <v>2082602</v>
      </c>
      <c r="B636" s="19" t="s">
        <v>453</v>
      </c>
      <c r="C636" s="22">
        <v>40</v>
      </c>
    </row>
    <row r="637" s="1" customFormat="1" ht="28.5" customHeight="1" spans="1:3">
      <c r="A637" s="18">
        <v>2082699</v>
      </c>
      <c r="B637" s="26" t="s">
        <v>454</v>
      </c>
      <c r="C637" s="24"/>
    </row>
    <row r="638" s="1" customFormat="1" ht="28.5" customHeight="1" spans="1:3">
      <c r="A638" s="18">
        <v>20827</v>
      </c>
      <c r="B638" s="26" t="s">
        <v>455</v>
      </c>
      <c r="C638" s="28"/>
    </row>
    <row r="639" s="1" customFormat="1" ht="28.5" customHeight="1" spans="1:3">
      <c r="A639" s="18">
        <v>2082701</v>
      </c>
      <c r="B639" s="26" t="s">
        <v>456</v>
      </c>
      <c r="C639" s="24"/>
    </row>
    <row r="640" s="1" customFormat="1" ht="28.5" customHeight="1" spans="1:3">
      <c r="A640" s="18">
        <v>2082702</v>
      </c>
      <c r="B640" s="26" t="s">
        <v>457</v>
      </c>
      <c r="C640" s="24"/>
    </row>
    <row r="641" s="1" customFormat="1" ht="28.5" customHeight="1" spans="1:3">
      <c r="A641" s="18">
        <v>2082799</v>
      </c>
      <c r="B641" s="26" t="s">
        <v>458</v>
      </c>
      <c r="C641" s="24"/>
    </row>
    <row r="642" s="1" customFormat="1" ht="28.5" customHeight="1" spans="1:3">
      <c r="A642" s="18">
        <v>20828</v>
      </c>
      <c r="B642" s="19" t="s">
        <v>459</v>
      </c>
      <c r="C642" s="20">
        <f>SUM(C643:C649)</f>
        <v>172</v>
      </c>
    </row>
    <row r="643" s="1" customFormat="1" ht="28.5" customHeight="1" spans="1:3">
      <c r="A643" s="18">
        <v>2082801</v>
      </c>
      <c r="B643" s="19" t="s">
        <v>8</v>
      </c>
      <c r="C643" s="22">
        <v>140</v>
      </c>
    </row>
    <row r="644" s="1" customFormat="1" ht="28.5" customHeight="1" spans="1:3">
      <c r="A644" s="18">
        <v>2082802</v>
      </c>
      <c r="B644" s="26" t="s">
        <v>9</v>
      </c>
      <c r="C644" s="24"/>
    </row>
    <row r="645" s="1" customFormat="1" ht="28.5" customHeight="1" spans="1:3">
      <c r="A645" s="18">
        <v>2082803</v>
      </c>
      <c r="B645" s="26" t="s">
        <v>10</v>
      </c>
      <c r="C645" s="24"/>
    </row>
    <row r="646" s="1" customFormat="1" ht="28.5" customHeight="1" spans="1:3">
      <c r="A646" s="18">
        <v>2082804</v>
      </c>
      <c r="B646" s="19" t="s">
        <v>460</v>
      </c>
      <c r="C646" s="22">
        <v>21</v>
      </c>
    </row>
    <row r="647" s="1" customFormat="1" ht="28.5" customHeight="1" spans="1:3">
      <c r="A647" s="18">
        <v>2082805</v>
      </c>
      <c r="B647" s="26" t="s">
        <v>461</v>
      </c>
      <c r="C647" s="24"/>
    </row>
    <row r="648" s="1" customFormat="1" ht="28.5" customHeight="1" spans="1:3">
      <c r="A648" s="18">
        <v>2082850</v>
      </c>
      <c r="B648" s="26" t="s">
        <v>17</v>
      </c>
      <c r="C648" s="24"/>
    </row>
    <row r="649" s="1" customFormat="1" ht="28.5" customHeight="1" spans="1:3">
      <c r="A649" s="18">
        <v>2082899</v>
      </c>
      <c r="B649" s="19" t="s">
        <v>462</v>
      </c>
      <c r="C649" s="22">
        <v>11</v>
      </c>
    </row>
    <row r="650" s="1" customFormat="1" ht="28.5" customHeight="1" spans="1:3">
      <c r="A650" s="18">
        <v>20830</v>
      </c>
      <c r="B650" s="26" t="s">
        <v>463</v>
      </c>
      <c r="C650" s="28"/>
    </row>
    <row r="651" s="1" customFormat="1" ht="28.5" customHeight="1" spans="1:3">
      <c r="A651" s="18">
        <v>2083001</v>
      </c>
      <c r="B651" s="26" t="s">
        <v>464</v>
      </c>
      <c r="C651" s="24"/>
    </row>
    <row r="652" s="1" customFormat="1" ht="28.5" customHeight="1" spans="1:3">
      <c r="A652" s="18">
        <v>2083099</v>
      </c>
      <c r="B652" s="26" t="s">
        <v>465</v>
      </c>
      <c r="C652" s="24"/>
    </row>
    <row r="653" s="1" customFormat="1" ht="28.5" customHeight="1" spans="1:3">
      <c r="A653" s="18">
        <v>20899</v>
      </c>
      <c r="B653" s="26" t="s">
        <v>466</v>
      </c>
      <c r="C653" s="28"/>
    </row>
    <row r="654" s="1" customFormat="1" ht="28.5" customHeight="1" spans="1:3">
      <c r="A654" s="18">
        <v>2089999</v>
      </c>
      <c r="B654" s="26" t="s">
        <v>467</v>
      </c>
      <c r="C654" s="24"/>
    </row>
    <row r="655" s="1" customFormat="1" ht="28.5" customHeight="1" spans="1:3">
      <c r="A655" s="18">
        <v>210</v>
      </c>
      <c r="B655" s="19" t="s">
        <v>468</v>
      </c>
      <c r="C655" s="20">
        <f>C656+C661+C676+C680+C692+C695+C699+C704+C708+C712+C715+C724+C726</f>
        <v>11786</v>
      </c>
    </row>
    <row r="656" s="1" customFormat="1" ht="28.5" customHeight="1" spans="1:3">
      <c r="A656" s="18">
        <v>21001</v>
      </c>
      <c r="B656" s="19" t="s">
        <v>469</v>
      </c>
      <c r="C656" s="20">
        <f>SUM(C657:C660)</f>
        <v>518</v>
      </c>
    </row>
    <row r="657" s="1" customFormat="1" ht="28.5" customHeight="1" spans="1:3">
      <c r="A657" s="18">
        <v>2100101</v>
      </c>
      <c r="B657" s="19" t="s">
        <v>8</v>
      </c>
      <c r="C657" s="22">
        <v>508</v>
      </c>
    </row>
    <row r="658" s="1" customFormat="1" ht="28.5" customHeight="1" spans="1:3">
      <c r="A658" s="18">
        <v>2100102</v>
      </c>
      <c r="B658" s="19" t="s">
        <v>9</v>
      </c>
      <c r="C658" s="22">
        <v>10</v>
      </c>
    </row>
    <row r="659" s="1" customFormat="1" ht="28.5" customHeight="1" spans="1:3">
      <c r="A659" s="18">
        <v>2100103</v>
      </c>
      <c r="B659" s="26" t="s">
        <v>10</v>
      </c>
      <c r="C659" s="24"/>
    </row>
    <row r="660" s="1" customFormat="1" ht="28.5" customHeight="1" spans="1:3">
      <c r="A660" s="18">
        <v>2100199</v>
      </c>
      <c r="B660" s="26" t="s">
        <v>470</v>
      </c>
      <c r="C660" s="24"/>
    </row>
    <row r="661" s="1" customFormat="1" ht="28.5" customHeight="1" spans="1:3">
      <c r="A661" s="18">
        <v>21002</v>
      </c>
      <c r="B661" s="19" t="s">
        <v>471</v>
      </c>
      <c r="C661" s="20">
        <f>SUM(C662:C675)</f>
        <v>3117</v>
      </c>
    </row>
    <row r="662" s="1" customFormat="1" ht="28.5" customHeight="1" spans="1:3">
      <c r="A662" s="18">
        <v>2100201</v>
      </c>
      <c r="B662" s="19" t="s">
        <v>472</v>
      </c>
      <c r="C662" s="22">
        <v>1441</v>
      </c>
    </row>
    <row r="663" s="1" customFormat="1" ht="28.5" customHeight="1" spans="1:3">
      <c r="A663" s="18">
        <v>2100202</v>
      </c>
      <c r="B663" s="19" t="s">
        <v>473</v>
      </c>
      <c r="C663" s="22">
        <v>1676</v>
      </c>
    </row>
    <row r="664" s="1" customFormat="1" ht="28.5" customHeight="1" spans="1:3">
      <c r="A664" s="18">
        <v>2100203</v>
      </c>
      <c r="B664" s="26" t="s">
        <v>474</v>
      </c>
      <c r="C664" s="24"/>
    </row>
    <row r="665" s="1" customFormat="1" ht="28.5" customHeight="1" spans="1:3">
      <c r="A665" s="18">
        <v>2100204</v>
      </c>
      <c r="B665" s="26" t="s">
        <v>475</v>
      </c>
      <c r="C665" s="24"/>
    </row>
    <row r="666" s="1" customFormat="1" ht="28.5" customHeight="1" spans="1:3">
      <c r="A666" s="18">
        <v>2100205</v>
      </c>
      <c r="B666" s="26" t="s">
        <v>476</v>
      </c>
      <c r="C666" s="24"/>
    </row>
    <row r="667" s="1" customFormat="1" ht="28.5" customHeight="1" spans="1:3">
      <c r="A667" s="18">
        <v>2100206</v>
      </c>
      <c r="B667" s="26" t="s">
        <v>477</v>
      </c>
      <c r="C667" s="24"/>
    </row>
    <row r="668" s="1" customFormat="1" ht="28.5" customHeight="1" spans="1:3">
      <c r="A668" s="18">
        <v>2100207</v>
      </c>
      <c r="B668" s="26" t="s">
        <v>478</v>
      </c>
      <c r="C668" s="24"/>
    </row>
    <row r="669" s="1" customFormat="1" ht="28.5" customHeight="1" spans="1:3">
      <c r="A669" s="18">
        <v>2100208</v>
      </c>
      <c r="B669" s="26" t="s">
        <v>479</v>
      </c>
      <c r="C669" s="24"/>
    </row>
    <row r="670" s="1" customFormat="1" ht="28.5" customHeight="1" spans="1:3">
      <c r="A670" s="18">
        <v>2100209</v>
      </c>
      <c r="B670" s="26" t="s">
        <v>480</v>
      </c>
      <c r="C670" s="24"/>
    </row>
    <row r="671" s="1" customFormat="1" ht="28.5" customHeight="1" spans="1:3">
      <c r="A671" s="18">
        <v>2100210</v>
      </c>
      <c r="B671" s="26" t="s">
        <v>481</v>
      </c>
      <c r="C671" s="24"/>
    </row>
    <row r="672" s="1" customFormat="1" ht="28.5" customHeight="1" spans="1:3">
      <c r="A672" s="18">
        <v>2100211</v>
      </c>
      <c r="B672" s="26" t="s">
        <v>482</v>
      </c>
      <c r="C672" s="24"/>
    </row>
    <row r="673" s="1" customFormat="1" ht="28.5" customHeight="1" spans="1:3">
      <c r="A673" s="18">
        <v>2100212</v>
      </c>
      <c r="B673" s="26" t="s">
        <v>483</v>
      </c>
      <c r="C673" s="24"/>
    </row>
    <row r="674" s="1" customFormat="1" ht="28.5" customHeight="1" spans="1:3">
      <c r="A674" s="18">
        <v>2100213</v>
      </c>
      <c r="B674" s="26" t="s">
        <v>484</v>
      </c>
      <c r="C674" s="24"/>
    </row>
    <row r="675" s="1" customFormat="1" ht="28.5" customHeight="1" spans="1:3">
      <c r="A675" s="18">
        <v>2100299</v>
      </c>
      <c r="B675" s="26" t="s">
        <v>485</v>
      </c>
      <c r="C675" s="24"/>
    </row>
    <row r="676" s="1" customFormat="1" ht="28.5" customHeight="1" spans="1:3">
      <c r="A676" s="18">
        <v>21003</v>
      </c>
      <c r="B676" s="19" t="s">
        <v>486</v>
      </c>
      <c r="C676" s="20">
        <f>SUM(C677:C679)</f>
        <v>2959</v>
      </c>
    </row>
    <row r="677" s="1" customFormat="1" ht="28.5" customHeight="1" spans="1:3">
      <c r="A677" s="18">
        <v>2100301</v>
      </c>
      <c r="B677" s="19" t="s">
        <v>487</v>
      </c>
      <c r="C677" s="22">
        <v>509</v>
      </c>
    </row>
    <row r="678" s="1" customFormat="1" ht="28.5" customHeight="1" spans="1:3">
      <c r="A678" s="18">
        <v>2100302</v>
      </c>
      <c r="B678" s="19" t="s">
        <v>488</v>
      </c>
      <c r="C678" s="22">
        <v>2450</v>
      </c>
    </row>
    <row r="679" s="1" customFormat="1" ht="28.5" customHeight="1" spans="1:3">
      <c r="A679" s="18">
        <v>2100399</v>
      </c>
      <c r="B679" s="26" t="s">
        <v>489</v>
      </c>
      <c r="C679" s="24"/>
    </row>
    <row r="680" s="1" customFormat="1" ht="28.5" customHeight="1" spans="1:3">
      <c r="A680" s="18">
        <v>21004</v>
      </c>
      <c r="B680" s="19" t="s">
        <v>490</v>
      </c>
      <c r="C680" s="20">
        <f>SUM(C681:C691)</f>
        <v>954</v>
      </c>
    </row>
    <row r="681" s="1" customFormat="1" ht="28.5" customHeight="1" spans="1:3">
      <c r="A681" s="18">
        <v>2100401</v>
      </c>
      <c r="B681" s="19" t="s">
        <v>491</v>
      </c>
      <c r="C681" s="22">
        <v>631</v>
      </c>
    </row>
    <row r="682" s="1" customFormat="1" ht="28.5" customHeight="1" spans="1:3">
      <c r="A682" s="18">
        <v>2100402</v>
      </c>
      <c r="B682" s="26" t="s">
        <v>492</v>
      </c>
      <c r="C682" s="24"/>
    </row>
    <row r="683" s="1" customFormat="1" ht="28.5" customHeight="1" spans="1:3">
      <c r="A683" s="18">
        <v>2100403</v>
      </c>
      <c r="B683" s="19" t="s">
        <v>493</v>
      </c>
      <c r="C683" s="22">
        <v>300</v>
      </c>
    </row>
    <row r="684" s="1" customFormat="1" ht="28.5" customHeight="1" spans="1:3">
      <c r="A684" s="18">
        <v>2100404</v>
      </c>
      <c r="B684" s="26" t="s">
        <v>494</v>
      </c>
      <c r="C684" s="24"/>
    </row>
    <row r="685" s="1" customFormat="1" ht="28.5" customHeight="1" spans="1:3">
      <c r="A685" s="18">
        <v>2100405</v>
      </c>
      <c r="B685" s="26" t="s">
        <v>495</v>
      </c>
      <c r="C685" s="24"/>
    </row>
    <row r="686" s="1" customFormat="1" ht="28.5" customHeight="1" spans="1:3">
      <c r="A686" s="18">
        <v>2100406</v>
      </c>
      <c r="B686" s="26" t="s">
        <v>496</v>
      </c>
      <c r="C686" s="24"/>
    </row>
    <row r="687" s="1" customFormat="1" ht="28.5" customHeight="1" spans="1:3">
      <c r="A687" s="18">
        <v>2100407</v>
      </c>
      <c r="B687" s="26" t="s">
        <v>497</v>
      </c>
      <c r="C687" s="24"/>
    </row>
    <row r="688" s="1" customFormat="1" ht="28.5" customHeight="1" spans="1:3">
      <c r="A688" s="18">
        <v>2100408</v>
      </c>
      <c r="B688" s="19" t="s">
        <v>498</v>
      </c>
      <c r="C688" s="22">
        <v>23</v>
      </c>
    </row>
    <row r="689" s="1" customFormat="1" ht="28.5" customHeight="1" spans="1:3">
      <c r="A689" s="18">
        <v>2100409</v>
      </c>
      <c r="B689" s="26" t="s">
        <v>499</v>
      </c>
      <c r="C689" s="24"/>
    </row>
    <row r="690" s="1" customFormat="1" ht="28.5" customHeight="1" spans="1:3">
      <c r="A690" s="18">
        <v>2100410</v>
      </c>
      <c r="B690" s="26" t="s">
        <v>500</v>
      </c>
      <c r="C690" s="24"/>
    </row>
    <row r="691" s="1" customFormat="1" ht="28.5" customHeight="1" spans="1:3">
      <c r="A691" s="18">
        <v>2100499</v>
      </c>
      <c r="B691" s="26" t="s">
        <v>501</v>
      </c>
      <c r="C691" s="24"/>
    </row>
    <row r="692" s="1" customFormat="1" ht="28.5" customHeight="1" spans="1:3">
      <c r="A692" s="18">
        <v>21006</v>
      </c>
      <c r="B692" s="26" t="s">
        <v>502</v>
      </c>
      <c r="C692" s="28"/>
    </row>
    <row r="693" s="1" customFormat="1" ht="28.5" customHeight="1" spans="1:3">
      <c r="A693" s="18">
        <v>2100601</v>
      </c>
      <c r="B693" s="26" t="s">
        <v>503</v>
      </c>
      <c r="C693" s="24"/>
    </row>
    <row r="694" s="1" customFormat="1" ht="28.5" customHeight="1" spans="1:3">
      <c r="A694" s="18">
        <v>2100699</v>
      </c>
      <c r="B694" s="26" t="s">
        <v>504</v>
      </c>
      <c r="C694" s="24"/>
    </row>
    <row r="695" s="1" customFormat="1" ht="28.5" customHeight="1" spans="1:3">
      <c r="A695" s="18">
        <v>21007</v>
      </c>
      <c r="B695" s="19" t="s">
        <v>505</v>
      </c>
      <c r="C695" s="20">
        <f>SUM(C696:C698)</f>
        <v>227</v>
      </c>
    </row>
    <row r="696" s="1" customFormat="1" ht="28.5" customHeight="1" spans="1:3">
      <c r="A696" s="18">
        <v>2100716</v>
      </c>
      <c r="B696" s="19" t="s">
        <v>506</v>
      </c>
      <c r="C696" s="22">
        <v>43</v>
      </c>
    </row>
    <row r="697" s="1" customFormat="1" ht="28.5" customHeight="1" spans="1:3">
      <c r="A697" s="18">
        <v>2100717</v>
      </c>
      <c r="B697" s="26" t="s">
        <v>507</v>
      </c>
      <c r="C697" s="24"/>
    </row>
    <row r="698" s="1" customFormat="1" ht="28.5" customHeight="1" spans="1:3">
      <c r="A698" s="18">
        <v>2100799</v>
      </c>
      <c r="B698" s="19" t="s">
        <v>508</v>
      </c>
      <c r="C698" s="22">
        <v>184</v>
      </c>
    </row>
    <row r="699" s="1" customFormat="1" ht="28.5" customHeight="1" spans="1:3">
      <c r="A699" s="18">
        <v>21011</v>
      </c>
      <c r="B699" s="19" t="s">
        <v>509</v>
      </c>
      <c r="C699" s="20">
        <f>SUM(C700:C703)</f>
        <v>3295</v>
      </c>
    </row>
    <row r="700" s="1" customFormat="1" ht="28.5" customHeight="1" spans="1:3">
      <c r="A700" s="18">
        <v>2101101</v>
      </c>
      <c r="B700" s="19" t="s">
        <v>510</v>
      </c>
      <c r="C700" s="22">
        <v>1398</v>
      </c>
    </row>
    <row r="701" s="1" customFormat="1" ht="28.5" customHeight="1" spans="1:3">
      <c r="A701" s="18">
        <v>2101102</v>
      </c>
      <c r="B701" s="19" t="s">
        <v>511</v>
      </c>
      <c r="C701" s="22">
        <v>1897</v>
      </c>
    </row>
    <row r="702" s="1" customFormat="1" ht="28.5" customHeight="1" spans="1:3">
      <c r="A702" s="18">
        <v>2101103</v>
      </c>
      <c r="B702" s="26" t="s">
        <v>512</v>
      </c>
      <c r="C702" s="24"/>
    </row>
    <row r="703" s="1" customFormat="1" ht="28.5" customHeight="1" spans="1:3">
      <c r="A703" s="18">
        <v>2101199</v>
      </c>
      <c r="B703" s="26" t="s">
        <v>513</v>
      </c>
      <c r="C703" s="24"/>
    </row>
    <row r="704" s="1" customFormat="1" ht="28.5" customHeight="1" spans="1:3">
      <c r="A704" s="18">
        <v>21012</v>
      </c>
      <c r="B704" s="19" t="s">
        <v>514</v>
      </c>
      <c r="C704" s="20">
        <f>SUM(C705:C707)</f>
        <v>68</v>
      </c>
    </row>
    <row r="705" s="1" customFormat="1" ht="28.5" customHeight="1" spans="1:3">
      <c r="A705" s="18">
        <v>2101201</v>
      </c>
      <c r="B705" s="26" t="s">
        <v>515</v>
      </c>
      <c r="C705" s="24"/>
    </row>
    <row r="706" s="1" customFormat="1" ht="28.5" customHeight="1" spans="1:3">
      <c r="A706" s="18">
        <v>2101202</v>
      </c>
      <c r="B706" s="19" t="s">
        <v>516</v>
      </c>
      <c r="C706" s="22">
        <v>68</v>
      </c>
    </row>
    <row r="707" s="1" customFormat="1" ht="28.5" customHeight="1" spans="1:3">
      <c r="A707" s="18">
        <v>2101299</v>
      </c>
      <c r="B707" s="26" t="s">
        <v>517</v>
      </c>
      <c r="C707" s="24"/>
    </row>
    <row r="708" s="1" customFormat="1" ht="28.5" customHeight="1" spans="1:3">
      <c r="A708" s="18">
        <v>21013</v>
      </c>
      <c r="B708" s="19" t="s">
        <v>518</v>
      </c>
      <c r="C708" s="20">
        <f>SUM(C709:C711)</f>
        <v>210</v>
      </c>
    </row>
    <row r="709" s="1" customFormat="1" ht="28.5" customHeight="1" spans="1:3">
      <c r="A709" s="18">
        <v>2101301</v>
      </c>
      <c r="B709" s="19" t="s">
        <v>519</v>
      </c>
      <c r="C709" s="22">
        <v>210</v>
      </c>
    </row>
    <row r="710" s="1" customFormat="1" ht="28.5" customHeight="1" spans="1:3">
      <c r="A710" s="18">
        <v>2101302</v>
      </c>
      <c r="B710" s="26" t="s">
        <v>520</v>
      </c>
      <c r="C710" s="24"/>
    </row>
    <row r="711" s="1" customFormat="1" ht="28.5" customHeight="1" spans="1:3">
      <c r="A711" s="18">
        <v>2101399</v>
      </c>
      <c r="B711" s="26" t="s">
        <v>521</v>
      </c>
      <c r="C711" s="24"/>
    </row>
    <row r="712" s="1" customFormat="1" ht="28.5" customHeight="1" spans="1:3">
      <c r="A712" s="18">
        <v>21014</v>
      </c>
      <c r="B712" s="19" t="s">
        <v>522</v>
      </c>
      <c r="C712" s="20">
        <f>SUM(C713:C714)</f>
        <v>20</v>
      </c>
    </row>
    <row r="713" s="1" customFormat="1" ht="28.5" customHeight="1" spans="1:3">
      <c r="A713" s="18">
        <v>2101401</v>
      </c>
      <c r="B713" s="19" t="s">
        <v>523</v>
      </c>
      <c r="C713" s="22">
        <v>20</v>
      </c>
    </row>
    <row r="714" s="1" customFormat="1" ht="28.5" customHeight="1" spans="1:3">
      <c r="A714" s="18">
        <v>2101499</v>
      </c>
      <c r="B714" s="26" t="s">
        <v>524</v>
      </c>
      <c r="C714" s="24"/>
    </row>
    <row r="715" s="1" customFormat="1" ht="28.5" customHeight="1" spans="1:3">
      <c r="A715" s="18">
        <v>21015</v>
      </c>
      <c r="B715" s="19" t="s">
        <v>525</v>
      </c>
      <c r="C715" s="20">
        <f>SUM(C716:C723)</f>
        <v>418</v>
      </c>
    </row>
    <row r="716" s="1" customFormat="1" ht="28.5" customHeight="1" spans="1:3">
      <c r="A716" s="18">
        <v>2101501</v>
      </c>
      <c r="B716" s="19" t="s">
        <v>8</v>
      </c>
      <c r="C716" s="22">
        <v>343</v>
      </c>
    </row>
    <row r="717" s="1" customFormat="1" ht="28.5" customHeight="1" spans="1:3">
      <c r="A717" s="18">
        <v>2101502</v>
      </c>
      <c r="B717" s="19" t="s">
        <v>9</v>
      </c>
      <c r="C717" s="22">
        <v>75</v>
      </c>
    </row>
    <row r="718" s="1" customFormat="1" ht="28.5" customHeight="1" spans="1:3">
      <c r="A718" s="18">
        <v>2101503</v>
      </c>
      <c r="B718" s="26" t="s">
        <v>10</v>
      </c>
      <c r="C718" s="24"/>
    </row>
    <row r="719" s="1" customFormat="1" ht="28.5" customHeight="1" spans="1:3">
      <c r="A719" s="18">
        <v>2101504</v>
      </c>
      <c r="B719" s="26" t="s">
        <v>49</v>
      </c>
      <c r="C719" s="24"/>
    </row>
    <row r="720" s="1" customFormat="1" ht="28.5" customHeight="1" spans="1:3">
      <c r="A720" s="18">
        <v>2101505</v>
      </c>
      <c r="B720" s="26" t="s">
        <v>526</v>
      </c>
      <c r="C720" s="24"/>
    </row>
    <row r="721" s="1" customFormat="1" ht="28.5" customHeight="1" spans="1:3">
      <c r="A721" s="18">
        <v>2101506</v>
      </c>
      <c r="B721" s="26" t="s">
        <v>527</v>
      </c>
      <c r="C721" s="24"/>
    </row>
    <row r="722" s="1" customFormat="1" ht="28.5" customHeight="1" spans="1:3">
      <c r="A722" s="18">
        <v>2101550</v>
      </c>
      <c r="B722" s="26" t="s">
        <v>17</v>
      </c>
      <c r="C722" s="24"/>
    </row>
    <row r="723" s="1" customFormat="1" ht="28.5" customHeight="1" spans="1:3">
      <c r="A723" s="18">
        <v>2101599</v>
      </c>
      <c r="B723" s="26" t="s">
        <v>528</v>
      </c>
      <c r="C723" s="24"/>
    </row>
    <row r="724" s="1" customFormat="1" ht="28.5" customHeight="1" spans="1:3">
      <c r="A724" s="18">
        <v>21016</v>
      </c>
      <c r="B724" s="26" t="s">
        <v>529</v>
      </c>
      <c r="C724" s="28"/>
    </row>
    <row r="725" s="1" customFormat="1" ht="28.5" customHeight="1" spans="1:3">
      <c r="A725" s="18">
        <v>2101601</v>
      </c>
      <c r="B725" s="26" t="s">
        <v>530</v>
      </c>
      <c r="C725" s="24"/>
    </row>
    <row r="726" s="1" customFormat="1" ht="28.5" customHeight="1" spans="1:3">
      <c r="A726" s="18">
        <v>21099</v>
      </c>
      <c r="B726" s="26" t="s">
        <v>531</v>
      </c>
      <c r="C726" s="28"/>
    </row>
    <row r="727" s="1" customFormat="1" ht="28.5" customHeight="1" spans="1:3">
      <c r="A727" s="18">
        <v>2109999</v>
      </c>
      <c r="B727" s="26" t="s">
        <v>532</v>
      </c>
      <c r="C727" s="24"/>
    </row>
    <row r="728" s="1" customFormat="1" ht="28.5" customHeight="1" spans="1:3">
      <c r="A728" s="18">
        <v>211</v>
      </c>
      <c r="B728" s="19" t="s">
        <v>533</v>
      </c>
      <c r="C728" s="20">
        <f>C729+C739+C743+C752+C759+C766+C772+C775+C778+C779+C780+C786+C787+C788+C799</f>
        <v>982</v>
      </c>
    </row>
    <row r="729" s="1" customFormat="1" ht="28.5" customHeight="1" spans="1:3">
      <c r="A729" s="18">
        <v>21101</v>
      </c>
      <c r="B729" s="19" t="s">
        <v>534</v>
      </c>
      <c r="C729" s="20">
        <f>SUM(C730:C738)</f>
        <v>100</v>
      </c>
    </row>
    <row r="730" s="1" customFormat="1" ht="28.5" customHeight="1" spans="1:3">
      <c r="A730" s="18">
        <v>2110101</v>
      </c>
      <c r="B730" s="26" t="s">
        <v>8</v>
      </c>
      <c r="C730" s="24"/>
    </row>
    <row r="731" s="1" customFormat="1" ht="28.5" customHeight="1" spans="1:3">
      <c r="A731" s="18">
        <v>2110102</v>
      </c>
      <c r="B731" s="19" t="s">
        <v>9</v>
      </c>
      <c r="C731" s="22">
        <v>100</v>
      </c>
    </row>
    <row r="732" s="1" customFormat="1" ht="28.5" customHeight="1" spans="1:3">
      <c r="A732" s="18">
        <v>2110103</v>
      </c>
      <c r="B732" s="26" t="s">
        <v>10</v>
      </c>
      <c r="C732" s="24"/>
    </row>
    <row r="733" s="1" customFormat="1" ht="28.5" customHeight="1" spans="1:3">
      <c r="A733" s="18">
        <v>2110104</v>
      </c>
      <c r="B733" s="26" t="s">
        <v>535</v>
      </c>
      <c r="C733" s="24"/>
    </row>
    <row r="734" s="1" customFormat="1" ht="28.5" customHeight="1" spans="1:3">
      <c r="A734" s="18">
        <v>2110105</v>
      </c>
      <c r="B734" s="26" t="s">
        <v>536</v>
      </c>
      <c r="C734" s="24"/>
    </row>
    <row r="735" s="1" customFormat="1" ht="28.5" customHeight="1" spans="1:3">
      <c r="A735" s="18">
        <v>2110106</v>
      </c>
      <c r="B735" s="26" t="s">
        <v>537</v>
      </c>
      <c r="C735" s="24"/>
    </row>
    <row r="736" s="1" customFormat="1" ht="28.5" customHeight="1" spans="1:3">
      <c r="A736" s="18">
        <v>2110107</v>
      </c>
      <c r="B736" s="26" t="s">
        <v>538</v>
      </c>
      <c r="C736" s="24"/>
    </row>
    <row r="737" s="1" customFormat="1" ht="28.5" customHeight="1" spans="1:3">
      <c r="A737" s="18">
        <v>2110108</v>
      </c>
      <c r="B737" s="26" t="s">
        <v>539</v>
      </c>
      <c r="C737" s="24"/>
    </row>
    <row r="738" s="1" customFormat="1" ht="28.5" customHeight="1" spans="1:3">
      <c r="A738" s="18">
        <v>2110199</v>
      </c>
      <c r="B738" s="26" t="s">
        <v>540</v>
      </c>
      <c r="C738" s="24"/>
    </row>
    <row r="739" s="1" customFormat="1" ht="28.5" customHeight="1" spans="1:3">
      <c r="A739" s="18">
        <v>21102</v>
      </c>
      <c r="B739" s="26" t="s">
        <v>541</v>
      </c>
      <c r="C739" s="28"/>
    </row>
    <row r="740" s="1" customFormat="1" ht="28.5" customHeight="1" spans="1:3">
      <c r="A740" s="18">
        <v>2110203</v>
      </c>
      <c r="B740" s="26" t="s">
        <v>542</v>
      </c>
      <c r="C740" s="24"/>
    </row>
    <row r="741" s="1" customFormat="1" ht="28.5" customHeight="1" spans="1:3">
      <c r="A741" s="18">
        <v>2110204</v>
      </c>
      <c r="B741" s="26" t="s">
        <v>543</v>
      </c>
      <c r="C741" s="24"/>
    </row>
    <row r="742" s="1" customFormat="1" ht="28.5" customHeight="1" spans="1:3">
      <c r="A742" s="18">
        <v>2110299</v>
      </c>
      <c r="B742" s="26" t="s">
        <v>544</v>
      </c>
      <c r="C742" s="24"/>
    </row>
    <row r="743" s="1" customFormat="1" ht="28.5" customHeight="1" spans="1:3">
      <c r="A743" s="18">
        <v>21103</v>
      </c>
      <c r="B743" s="19" t="s">
        <v>545</v>
      </c>
      <c r="C743" s="20">
        <f>SUBTOTAL(9,C744:C751)</f>
        <v>882</v>
      </c>
    </row>
    <row r="744" s="1" customFormat="1" ht="28.5" customHeight="1" spans="1:3">
      <c r="A744" s="18">
        <v>2110301</v>
      </c>
      <c r="B744" s="26" t="s">
        <v>546</v>
      </c>
      <c r="C744" s="24"/>
    </row>
    <row r="745" s="1" customFormat="1" ht="28.5" customHeight="1" spans="1:3">
      <c r="A745" s="18">
        <v>2110302</v>
      </c>
      <c r="B745" s="26" t="s">
        <v>547</v>
      </c>
      <c r="C745" s="24"/>
    </row>
    <row r="746" s="1" customFormat="1" ht="28.5" customHeight="1" spans="1:3">
      <c r="A746" s="18">
        <v>2110303</v>
      </c>
      <c r="B746" s="26" t="s">
        <v>548</v>
      </c>
      <c r="C746" s="24"/>
    </row>
    <row r="747" s="1" customFormat="1" ht="28.5" customHeight="1" spans="1:3">
      <c r="A747" s="18">
        <v>2110304</v>
      </c>
      <c r="B747" s="19" t="s">
        <v>549</v>
      </c>
      <c r="C747" s="22">
        <v>882</v>
      </c>
    </row>
    <row r="748" s="1" customFormat="1" ht="28.5" customHeight="1" spans="1:3">
      <c r="A748" s="18">
        <v>2110305</v>
      </c>
      <c r="B748" s="26" t="s">
        <v>550</v>
      </c>
      <c r="C748" s="24"/>
    </row>
    <row r="749" s="1" customFormat="1" ht="28.5" customHeight="1" spans="1:3">
      <c r="A749" s="18">
        <v>2110306</v>
      </c>
      <c r="B749" s="26" t="s">
        <v>551</v>
      </c>
      <c r="C749" s="24"/>
    </row>
    <row r="750" s="1" customFormat="1" ht="28.5" customHeight="1" spans="1:3">
      <c r="A750" s="18">
        <v>2110307</v>
      </c>
      <c r="B750" s="26" t="s">
        <v>552</v>
      </c>
      <c r="C750" s="24"/>
    </row>
    <row r="751" s="1" customFormat="1" ht="28.5" customHeight="1" spans="1:3">
      <c r="A751" s="18">
        <v>2110399</v>
      </c>
      <c r="B751" s="26" t="s">
        <v>553</v>
      </c>
      <c r="C751" s="24"/>
    </row>
    <row r="752" s="1" customFormat="1" ht="28.5" customHeight="1" spans="1:3">
      <c r="A752" s="18">
        <v>21104</v>
      </c>
      <c r="B752" s="19" t="s">
        <v>554</v>
      </c>
      <c r="C752" s="20">
        <f>SUM(C753:C758)</f>
        <v>0</v>
      </c>
    </row>
    <row r="753" s="1" customFormat="1" ht="28.5" customHeight="1" spans="1:3">
      <c r="A753" s="18">
        <v>2110401</v>
      </c>
      <c r="B753" s="26" t="s">
        <v>555</v>
      </c>
      <c r="C753" s="24"/>
    </row>
    <row r="754" s="1" customFormat="1" ht="28.5" customHeight="1" spans="1:3">
      <c r="A754" s="18">
        <v>2110402</v>
      </c>
      <c r="B754" s="26" t="s">
        <v>556</v>
      </c>
      <c r="C754" s="24"/>
    </row>
    <row r="755" s="1" customFormat="1" ht="28.5" customHeight="1" spans="1:3">
      <c r="A755" s="18">
        <v>2110404</v>
      </c>
      <c r="B755" s="26" t="s">
        <v>557</v>
      </c>
      <c r="C755" s="24"/>
    </row>
    <row r="756" s="1" customFormat="1" ht="28.5" customHeight="1" spans="1:3">
      <c r="A756" s="18">
        <v>2110405</v>
      </c>
      <c r="B756" s="26" t="s">
        <v>558</v>
      </c>
      <c r="C756" s="24"/>
    </row>
    <row r="757" s="1" customFormat="1" ht="28.5" customHeight="1" spans="1:3">
      <c r="A757" s="18">
        <v>2110406</v>
      </c>
      <c r="B757" s="26" t="s">
        <v>559</v>
      </c>
      <c r="C757" s="24"/>
    </row>
    <row r="758" s="1" customFormat="1" ht="28.5" customHeight="1" spans="1:3">
      <c r="A758" s="18">
        <v>2110499</v>
      </c>
      <c r="B758" s="26" t="s">
        <v>560</v>
      </c>
      <c r="C758" s="24"/>
    </row>
    <row r="759" s="1" customFormat="1" ht="28.5" customHeight="1" spans="1:3">
      <c r="A759" s="18">
        <v>21105</v>
      </c>
      <c r="B759" s="26" t="s">
        <v>561</v>
      </c>
      <c r="C759" s="28"/>
    </row>
    <row r="760" s="1" customFormat="1" ht="28.5" customHeight="1" spans="1:3">
      <c r="A760" s="18">
        <v>2110501</v>
      </c>
      <c r="B760" s="26" t="s">
        <v>562</v>
      </c>
      <c r="C760" s="24"/>
    </row>
    <row r="761" s="1" customFormat="1" ht="28.5" customHeight="1" spans="1:3">
      <c r="A761" s="18">
        <v>2110502</v>
      </c>
      <c r="B761" s="26" t="s">
        <v>563</v>
      </c>
      <c r="C761" s="24"/>
    </row>
    <row r="762" s="1" customFormat="1" ht="28.5" customHeight="1" spans="1:3">
      <c r="A762" s="18">
        <v>2110503</v>
      </c>
      <c r="B762" s="26" t="s">
        <v>564</v>
      </c>
      <c r="C762" s="24"/>
    </row>
    <row r="763" s="1" customFormat="1" ht="28.5" customHeight="1" spans="1:3">
      <c r="A763" s="18">
        <v>2110506</v>
      </c>
      <c r="B763" s="26" t="s">
        <v>565</v>
      </c>
      <c r="C763" s="24"/>
    </row>
    <row r="764" s="1" customFormat="1" ht="28.5" customHeight="1" spans="1:3">
      <c r="A764" s="18">
        <v>2110507</v>
      </c>
      <c r="B764" s="26" t="s">
        <v>566</v>
      </c>
      <c r="C764" s="24"/>
    </row>
    <row r="765" s="1" customFormat="1" ht="28.5" customHeight="1" spans="1:3">
      <c r="A765" s="18">
        <v>2110599</v>
      </c>
      <c r="B765" s="26" t="s">
        <v>567</v>
      </c>
      <c r="C765" s="24"/>
    </row>
    <row r="766" s="1" customFormat="1" ht="28.5" customHeight="1" spans="1:3">
      <c r="A766" s="18">
        <v>21106</v>
      </c>
      <c r="B766" s="26" t="s">
        <v>568</v>
      </c>
      <c r="C766" s="28"/>
    </row>
    <row r="767" s="1" customFormat="1" ht="28.5" customHeight="1" spans="1:3">
      <c r="A767" s="18">
        <v>2110602</v>
      </c>
      <c r="B767" s="26" t="s">
        <v>569</v>
      </c>
      <c r="C767" s="24"/>
    </row>
    <row r="768" s="1" customFormat="1" ht="28.5" customHeight="1" spans="1:3">
      <c r="A768" s="18">
        <v>2110603</v>
      </c>
      <c r="B768" s="26" t="s">
        <v>570</v>
      </c>
      <c r="C768" s="24"/>
    </row>
    <row r="769" s="1" customFormat="1" ht="28.5" customHeight="1" spans="1:3">
      <c r="A769" s="18">
        <v>2110604</v>
      </c>
      <c r="B769" s="26" t="s">
        <v>571</v>
      </c>
      <c r="C769" s="24"/>
    </row>
    <row r="770" s="1" customFormat="1" ht="28.5" customHeight="1" spans="1:3">
      <c r="A770" s="18">
        <v>2110605</v>
      </c>
      <c r="B770" s="26" t="s">
        <v>572</v>
      </c>
      <c r="C770" s="24"/>
    </row>
    <row r="771" s="1" customFormat="1" ht="28.5" customHeight="1" spans="1:3">
      <c r="A771" s="18">
        <v>2110699</v>
      </c>
      <c r="B771" s="26" t="s">
        <v>573</v>
      </c>
      <c r="C771" s="24"/>
    </row>
    <row r="772" s="1" customFormat="1" ht="28.5" customHeight="1" spans="1:3">
      <c r="A772" s="18">
        <v>21107</v>
      </c>
      <c r="B772" s="26" t="s">
        <v>574</v>
      </c>
      <c r="C772" s="28"/>
    </row>
    <row r="773" s="1" customFormat="1" ht="28.5" customHeight="1" spans="1:3">
      <c r="A773" s="18">
        <v>2110704</v>
      </c>
      <c r="B773" s="26" t="s">
        <v>575</v>
      </c>
      <c r="C773" s="24"/>
    </row>
    <row r="774" s="1" customFormat="1" ht="28.5" customHeight="1" spans="1:3">
      <c r="A774" s="18">
        <v>2110799</v>
      </c>
      <c r="B774" s="26" t="s">
        <v>576</v>
      </c>
      <c r="C774" s="24"/>
    </row>
    <row r="775" s="1" customFormat="1" ht="28.5" customHeight="1" spans="1:3">
      <c r="A775" s="18">
        <v>21108</v>
      </c>
      <c r="B775" s="26" t="s">
        <v>577</v>
      </c>
      <c r="C775" s="28"/>
    </row>
    <row r="776" s="1" customFormat="1" ht="28.5" customHeight="1" spans="1:3">
      <c r="A776" s="18">
        <v>2110804</v>
      </c>
      <c r="B776" s="26" t="s">
        <v>578</v>
      </c>
      <c r="C776" s="24"/>
    </row>
    <row r="777" s="1" customFormat="1" ht="28.5" customHeight="1" spans="1:3">
      <c r="A777" s="18">
        <v>2110899</v>
      </c>
      <c r="B777" s="26" t="s">
        <v>579</v>
      </c>
      <c r="C777" s="24"/>
    </row>
    <row r="778" s="1" customFormat="1" ht="28.5" customHeight="1" spans="1:3">
      <c r="A778" s="18">
        <v>21109</v>
      </c>
      <c r="B778" s="26" t="s">
        <v>580</v>
      </c>
      <c r="C778" s="24"/>
    </row>
    <row r="779" s="1" customFormat="1" ht="28.5" customHeight="1" spans="1:3">
      <c r="A779" s="18">
        <v>21110</v>
      </c>
      <c r="B779" s="26" t="s">
        <v>581</v>
      </c>
      <c r="C779" s="24"/>
    </row>
    <row r="780" s="1" customFormat="1" ht="28.5" customHeight="1" spans="1:3">
      <c r="A780" s="18">
        <v>21111</v>
      </c>
      <c r="B780" s="26" t="s">
        <v>582</v>
      </c>
      <c r="C780" s="28"/>
    </row>
    <row r="781" s="1" customFormat="1" ht="28.5" customHeight="1" spans="1:3">
      <c r="A781" s="18">
        <v>2111101</v>
      </c>
      <c r="B781" s="26" t="s">
        <v>583</v>
      </c>
      <c r="C781" s="24"/>
    </row>
    <row r="782" s="1" customFormat="1" ht="28.5" customHeight="1" spans="1:3">
      <c r="A782" s="18">
        <v>2111102</v>
      </c>
      <c r="B782" s="26" t="s">
        <v>584</v>
      </c>
      <c r="C782" s="24"/>
    </row>
    <row r="783" s="1" customFormat="1" ht="28.5" customHeight="1" spans="1:3">
      <c r="A783" s="18">
        <v>2111103</v>
      </c>
      <c r="B783" s="26" t="s">
        <v>585</v>
      </c>
      <c r="C783" s="24"/>
    </row>
    <row r="784" s="1" customFormat="1" ht="28.5" customHeight="1" spans="1:3">
      <c r="A784" s="18">
        <v>2111104</v>
      </c>
      <c r="B784" s="26" t="s">
        <v>586</v>
      </c>
      <c r="C784" s="24"/>
    </row>
    <row r="785" s="1" customFormat="1" ht="28.5" customHeight="1" spans="1:3">
      <c r="A785" s="18">
        <v>2111199</v>
      </c>
      <c r="B785" s="26" t="s">
        <v>587</v>
      </c>
      <c r="C785" s="24"/>
    </row>
    <row r="786" s="1" customFormat="1" ht="28.5" customHeight="1" spans="1:3">
      <c r="A786" s="18">
        <v>21112</v>
      </c>
      <c r="B786" s="26" t="s">
        <v>588</v>
      </c>
      <c r="C786" s="24"/>
    </row>
    <row r="787" s="1" customFormat="1" ht="28.5" customHeight="1" spans="1:3">
      <c r="A787" s="18">
        <v>21113</v>
      </c>
      <c r="B787" s="26" t="s">
        <v>589</v>
      </c>
      <c r="C787" s="24"/>
    </row>
    <row r="788" s="1" customFormat="1" ht="28.5" customHeight="1" spans="1:3">
      <c r="A788" s="18">
        <v>21114</v>
      </c>
      <c r="B788" s="26" t="s">
        <v>590</v>
      </c>
      <c r="C788" s="28"/>
    </row>
    <row r="789" s="1" customFormat="1" ht="28.5" customHeight="1" spans="1:3">
      <c r="A789" s="18">
        <v>2111401</v>
      </c>
      <c r="B789" s="26" t="s">
        <v>8</v>
      </c>
      <c r="C789" s="24"/>
    </row>
    <row r="790" s="1" customFormat="1" ht="28.5" customHeight="1" spans="1:3">
      <c r="A790" s="18">
        <v>2111402</v>
      </c>
      <c r="B790" s="26" t="s">
        <v>9</v>
      </c>
      <c r="C790" s="24"/>
    </row>
    <row r="791" s="1" customFormat="1" ht="28.5" customHeight="1" spans="1:3">
      <c r="A791" s="18">
        <v>2111403</v>
      </c>
      <c r="B791" s="26" t="s">
        <v>10</v>
      </c>
      <c r="C791" s="24"/>
    </row>
    <row r="792" s="1" customFormat="1" ht="28.5" customHeight="1" spans="1:3">
      <c r="A792" s="18">
        <v>2111406</v>
      </c>
      <c r="B792" s="26" t="s">
        <v>591</v>
      </c>
      <c r="C792" s="24"/>
    </row>
    <row r="793" s="1" customFormat="1" ht="28.5" customHeight="1" spans="1:3">
      <c r="A793" s="18">
        <v>2111407</v>
      </c>
      <c r="B793" s="26" t="s">
        <v>592</v>
      </c>
      <c r="C793" s="24"/>
    </row>
    <row r="794" s="1" customFormat="1" ht="28.5" customHeight="1" spans="1:3">
      <c r="A794" s="18">
        <v>2111408</v>
      </c>
      <c r="B794" s="26" t="s">
        <v>593</v>
      </c>
      <c r="C794" s="24"/>
    </row>
    <row r="795" s="1" customFormat="1" ht="28.5" customHeight="1" spans="1:3">
      <c r="A795" s="18">
        <v>2111411</v>
      </c>
      <c r="B795" s="26" t="s">
        <v>49</v>
      </c>
      <c r="C795" s="24"/>
    </row>
    <row r="796" s="1" customFormat="1" ht="28.5" customHeight="1" spans="1:3">
      <c r="A796" s="18">
        <v>2111413</v>
      </c>
      <c r="B796" s="26" t="s">
        <v>594</v>
      </c>
      <c r="C796" s="24"/>
    </row>
    <row r="797" s="1" customFormat="1" ht="28.5" customHeight="1" spans="1:3">
      <c r="A797" s="18">
        <v>2111450</v>
      </c>
      <c r="B797" s="26" t="s">
        <v>17</v>
      </c>
      <c r="C797" s="24"/>
    </row>
    <row r="798" s="1" customFormat="1" ht="28.5" customHeight="1" spans="1:3">
      <c r="A798" s="18">
        <v>2111499</v>
      </c>
      <c r="B798" s="26" t="s">
        <v>595</v>
      </c>
      <c r="C798" s="24"/>
    </row>
    <row r="799" s="1" customFormat="1" ht="28.5" customHeight="1" spans="1:3">
      <c r="A799" s="18">
        <v>21199</v>
      </c>
      <c r="B799" s="26" t="s">
        <v>596</v>
      </c>
      <c r="C799" s="28"/>
    </row>
    <row r="800" s="1" customFormat="1" ht="28.5" customHeight="1" spans="1:3">
      <c r="A800" s="18">
        <v>2119999</v>
      </c>
      <c r="B800" s="26" t="s">
        <v>597</v>
      </c>
      <c r="C800" s="24"/>
    </row>
    <row r="801" s="1" customFormat="1" ht="28.5" customHeight="1" spans="1:3">
      <c r="A801" s="18">
        <v>212</v>
      </c>
      <c r="B801" s="19" t="s">
        <v>598</v>
      </c>
      <c r="C801" s="20">
        <f>C802+C813+C814+C817+C819+C821</f>
        <v>7099</v>
      </c>
    </row>
    <row r="802" s="1" customFormat="1" ht="28.5" customHeight="1" spans="1:3">
      <c r="A802" s="18">
        <v>21201</v>
      </c>
      <c r="B802" s="19" t="s">
        <v>599</v>
      </c>
      <c r="C802" s="20">
        <f>SUM(C803:C812)</f>
        <v>1269</v>
      </c>
    </row>
    <row r="803" s="1" customFormat="1" ht="28.5" customHeight="1" spans="1:3">
      <c r="A803" s="18">
        <v>2120101</v>
      </c>
      <c r="B803" s="19" t="s">
        <v>8</v>
      </c>
      <c r="C803" s="22">
        <v>337</v>
      </c>
    </row>
    <row r="804" s="1" customFormat="1" ht="28.5" customHeight="1" spans="1:3">
      <c r="A804" s="18">
        <v>2120102</v>
      </c>
      <c r="B804" s="19" t="s">
        <v>9</v>
      </c>
      <c r="C804" s="22">
        <v>12</v>
      </c>
    </row>
    <row r="805" s="1" customFormat="1" ht="28.5" customHeight="1" spans="1:3">
      <c r="A805" s="18">
        <v>2120103</v>
      </c>
      <c r="B805" s="19" t="s">
        <v>10</v>
      </c>
      <c r="C805" s="22">
        <v>236</v>
      </c>
    </row>
    <row r="806" s="1" customFormat="1" ht="28.5" customHeight="1" spans="1:3">
      <c r="A806" s="18">
        <v>2120104</v>
      </c>
      <c r="B806" s="19" t="s">
        <v>600</v>
      </c>
      <c r="C806" s="22">
        <v>684</v>
      </c>
    </row>
    <row r="807" s="1" customFormat="1" ht="28.5" customHeight="1" spans="1:3">
      <c r="A807" s="18">
        <v>2120105</v>
      </c>
      <c r="B807" s="26" t="s">
        <v>601</v>
      </c>
      <c r="C807" s="24"/>
    </row>
    <row r="808" s="1" customFormat="1" ht="28.5" customHeight="1" spans="1:3">
      <c r="A808" s="18">
        <v>2120106</v>
      </c>
      <c r="B808" s="26" t="s">
        <v>602</v>
      </c>
      <c r="C808" s="24"/>
    </row>
    <row r="809" s="1" customFormat="1" ht="28.5" customHeight="1" spans="1:3">
      <c r="A809" s="18">
        <v>2120107</v>
      </c>
      <c r="B809" s="26" t="s">
        <v>603</v>
      </c>
      <c r="C809" s="24"/>
    </row>
    <row r="810" s="1" customFormat="1" ht="28.5" customHeight="1" spans="1:3">
      <c r="A810" s="18">
        <v>2120109</v>
      </c>
      <c r="B810" s="26" t="s">
        <v>604</v>
      </c>
      <c r="C810" s="24"/>
    </row>
    <row r="811" s="1" customFormat="1" ht="28.5" customHeight="1" spans="1:3">
      <c r="A811" s="18">
        <v>2120110</v>
      </c>
      <c r="B811" s="26" t="s">
        <v>605</v>
      </c>
      <c r="C811" s="24"/>
    </row>
    <row r="812" s="1" customFormat="1" ht="28.5" customHeight="1" spans="1:3">
      <c r="A812" s="18">
        <v>2120199</v>
      </c>
      <c r="B812" s="26" t="s">
        <v>606</v>
      </c>
      <c r="C812" s="24"/>
    </row>
    <row r="813" s="1" customFormat="1" ht="28.5" customHeight="1" spans="1:3">
      <c r="A813" s="18">
        <v>21202</v>
      </c>
      <c r="B813" s="26" t="s">
        <v>607</v>
      </c>
      <c r="C813" s="24"/>
    </row>
    <row r="814" s="1" customFormat="1" ht="28.5" customHeight="1" spans="1:3">
      <c r="A814" s="18">
        <v>21203</v>
      </c>
      <c r="B814" s="19" t="s">
        <v>608</v>
      </c>
      <c r="C814" s="20">
        <f>SUM(C815:C816)</f>
        <v>3744</v>
      </c>
    </row>
    <row r="815" s="1" customFormat="1" ht="28.5" customHeight="1" spans="1:3">
      <c r="A815" s="18">
        <v>2120303</v>
      </c>
      <c r="B815" s="19" t="s">
        <v>609</v>
      </c>
      <c r="C815" s="22">
        <v>560</v>
      </c>
    </row>
    <row r="816" s="1" customFormat="1" ht="28.5" customHeight="1" spans="1:3">
      <c r="A816" s="18">
        <v>2120399</v>
      </c>
      <c r="B816" s="19" t="s">
        <v>610</v>
      </c>
      <c r="C816" s="22">
        <v>3184</v>
      </c>
    </row>
    <row r="817" s="1" customFormat="1" ht="28.5" customHeight="1" spans="1:3">
      <c r="A817" s="18">
        <v>21205</v>
      </c>
      <c r="B817" s="19" t="s">
        <v>611</v>
      </c>
      <c r="C817" s="20">
        <f>C818</f>
        <v>2086</v>
      </c>
    </row>
    <row r="818" s="1" customFormat="1" ht="28.5" customHeight="1" spans="1:3">
      <c r="A818" s="18">
        <v>2120501</v>
      </c>
      <c r="B818" s="19" t="s">
        <v>612</v>
      </c>
      <c r="C818" s="22">
        <v>2086</v>
      </c>
    </row>
    <row r="819" s="1" customFormat="1" ht="28.5" customHeight="1" spans="1:3">
      <c r="A819" s="18">
        <v>21206</v>
      </c>
      <c r="B819" s="26" t="s">
        <v>613</v>
      </c>
      <c r="C819" s="28"/>
    </row>
    <row r="820" s="1" customFormat="1" ht="28.5" customHeight="1" spans="1:3">
      <c r="A820" s="18">
        <v>2120601</v>
      </c>
      <c r="B820" s="26" t="s">
        <v>614</v>
      </c>
      <c r="C820" s="24"/>
    </row>
    <row r="821" s="1" customFormat="1" ht="28.5" customHeight="1" spans="1:3">
      <c r="A821" s="18">
        <v>21299</v>
      </c>
      <c r="B821" s="26" t="s">
        <v>615</v>
      </c>
      <c r="C821" s="28"/>
    </row>
    <row r="822" s="1" customFormat="1" ht="28.5" customHeight="1" spans="1:3">
      <c r="A822" s="18">
        <v>2129999</v>
      </c>
      <c r="B822" s="26" t="s">
        <v>616</v>
      </c>
      <c r="C822" s="24"/>
    </row>
    <row r="823" s="1" customFormat="1" ht="28.5" customHeight="1" spans="1:3">
      <c r="A823" s="18">
        <v>213</v>
      </c>
      <c r="B823" s="19" t="s">
        <v>617</v>
      </c>
      <c r="C823" s="20">
        <f>C824+C850+C872+C900+C911+C918+C924+C927</f>
        <v>12069</v>
      </c>
    </row>
    <row r="824" s="1" customFormat="1" ht="28.5" customHeight="1" spans="1:3">
      <c r="A824" s="18">
        <v>21301</v>
      </c>
      <c r="B824" s="19" t="s">
        <v>618</v>
      </c>
      <c r="C824" s="20">
        <f>SUM(C825:C849)</f>
        <v>6072</v>
      </c>
    </row>
    <row r="825" s="1" customFormat="1" ht="28.5" customHeight="1" spans="1:3">
      <c r="A825" s="18">
        <v>2130101</v>
      </c>
      <c r="B825" s="19" t="s">
        <v>8</v>
      </c>
      <c r="C825" s="22">
        <v>329</v>
      </c>
    </row>
    <row r="826" s="1" customFormat="1" ht="28.5" customHeight="1" spans="1:3">
      <c r="A826" s="18">
        <v>2130102</v>
      </c>
      <c r="B826" s="19" t="s">
        <v>9</v>
      </c>
      <c r="C826" s="22">
        <v>50</v>
      </c>
    </row>
    <row r="827" s="1" customFormat="1" ht="28.5" customHeight="1" spans="1:3">
      <c r="A827" s="18">
        <v>2130103</v>
      </c>
      <c r="B827" s="26" t="s">
        <v>10</v>
      </c>
      <c r="C827" s="24"/>
    </row>
    <row r="828" s="1" customFormat="1" ht="28.5" customHeight="1" spans="1:3">
      <c r="A828" s="18">
        <v>2130104</v>
      </c>
      <c r="B828" s="19" t="s">
        <v>17</v>
      </c>
      <c r="C828" s="22">
        <v>1237</v>
      </c>
    </row>
    <row r="829" s="1" customFormat="1" ht="28.5" customHeight="1" spans="1:3">
      <c r="A829" s="18">
        <v>2130105</v>
      </c>
      <c r="B829" s="26" t="s">
        <v>619</v>
      </c>
      <c r="C829" s="24"/>
    </row>
    <row r="830" s="1" customFormat="1" ht="28.5" customHeight="1" spans="1:3">
      <c r="A830" s="18">
        <v>2130106</v>
      </c>
      <c r="B830" s="26" t="s">
        <v>620</v>
      </c>
      <c r="C830" s="24"/>
    </row>
    <row r="831" s="1" customFormat="1" ht="28.5" customHeight="1" spans="1:3">
      <c r="A831" s="18">
        <v>2130108</v>
      </c>
      <c r="B831" s="26" t="s">
        <v>621</v>
      </c>
      <c r="C831" s="24"/>
    </row>
    <row r="832" s="1" customFormat="1" ht="28.5" customHeight="1" spans="1:3">
      <c r="A832" s="18">
        <v>2130109</v>
      </c>
      <c r="B832" s="26" t="s">
        <v>622</v>
      </c>
      <c r="C832" s="24"/>
    </row>
    <row r="833" s="1" customFormat="1" ht="28.5" customHeight="1" spans="1:3">
      <c r="A833" s="18">
        <v>2130110</v>
      </c>
      <c r="B833" s="26" t="s">
        <v>623</v>
      </c>
      <c r="C833" s="24"/>
    </row>
    <row r="834" s="1" customFormat="1" ht="28.5" customHeight="1" spans="1:3">
      <c r="A834" s="18">
        <v>2130111</v>
      </c>
      <c r="B834" s="26" t="s">
        <v>624</v>
      </c>
      <c r="C834" s="24"/>
    </row>
    <row r="835" s="1" customFormat="1" ht="28.5" customHeight="1" spans="1:3">
      <c r="A835" s="18">
        <v>2130112</v>
      </c>
      <c r="B835" s="26" t="s">
        <v>625</v>
      </c>
      <c r="C835" s="24"/>
    </row>
    <row r="836" s="1" customFormat="1" ht="28.5" customHeight="1" spans="1:3">
      <c r="A836" s="18">
        <v>2130114</v>
      </c>
      <c r="B836" s="26" t="s">
        <v>626</v>
      </c>
      <c r="C836" s="24"/>
    </row>
    <row r="837" s="1" customFormat="1" ht="28.5" customHeight="1" spans="1:3">
      <c r="A837" s="18">
        <v>2130119</v>
      </c>
      <c r="B837" s="26" t="s">
        <v>627</v>
      </c>
      <c r="C837" s="24"/>
    </row>
    <row r="838" s="1" customFormat="1" ht="28.5" customHeight="1" spans="1:3">
      <c r="A838" s="18">
        <v>2130120</v>
      </c>
      <c r="B838" s="26" t="s">
        <v>628</v>
      </c>
      <c r="C838" s="24"/>
    </row>
    <row r="839" s="1" customFormat="1" ht="28.5" customHeight="1" spans="1:3">
      <c r="A839" s="18">
        <v>2130121</v>
      </c>
      <c r="B839" s="26" t="s">
        <v>629</v>
      </c>
      <c r="C839" s="24"/>
    </row>
    <row r="840" s="1" customFormat="1" ht="28.5" customHeight="1" spans="1:3">
      <c r="A840" s="18">
        <v>2130122</v>
      </c>
      <c r="B840" s="26" t="s">
        <v>630</v>
      </c>
      <c r="C840" s="24"/>
    </row>
    <row r="841" s="1" customFormat="1" ht="28.5" customHeight="1" spans="1:3">
      <c r="A841" s="18">
        <v>2130124</v>
      </c>
      <c r="B841" s="26" t="s">
        <v>631</v>
      </c>
      <c r="C841" s="24"/>
    </row>
    <row r="842" s="1" customFormat="1" ht="28.5" customHeight="1" spans="1:3">
      <c r="A842" s="18">
        <v>2130125</v>
      </c>
      <c r="B842" s="26" t="s">
        <v>632</v>
      </c>
      <c r="C842" s="24"/>
    </row>
    <row r="843" s="1" customFormat="1" ht="28.5" customHeight="1" spans="1:3">
      <c r="A843" s="18">
        <v>2130126</v>
      </c>
      <c r="B843" s="26" t="s">
        <v>633</v>
      </c>
      <c r="C843" s="24"/>
    </row>
    <row r="844" s="1" customFormat="1" ht="28.5" customHeight="1" spans="1:3">
      <c r="A844" s="18">
        <v>2130135</v>
      </c>
      <c r="B844" s="26" t="s">
        <v>634</v>
      </c>
      <c r="C844" s="24"/>
    </row>
    <row r="845" s="1" customFormat="1" ht="28.5" customHeight="1" spans="1:3">
      <c r="A845" s="18">
        <v>2130142</v>
      </c>
      <c r="B845" s="26" t="s">
        <v>635</v>
      </c>
      <c r="C845" s="24"/>
    </row>
    <row r="846" s="1" customFormat="1" ht="28.5" customHeight="1" spans="1:3">
      <c r="A846" s="18">
        <v>2130148</v>
      </c>
      <c r="B846" s="26" t="s">
        <v>636</v>
      </c>
      <c r="C846" s="24"/>
    </row>
    <row r="847" s="1" customFormat="1" ht="28.5" customHeight="1" spans="1:3">
      <c r="A847" s="18">
        <v>2130152</v>
      </c>
      <c r="B847" s="26" t="s">
        <v>637</v>
      </c>
      <c r="C847" s="24"/>
    </row>
    <row r="848" s="1" customFormat="1" ht="28.5" customHeight="1" spans="1:3">
      <c r="A848" s="18">
        <v>2130153</v>
      </c>
      <c r="B848" s="19" t="s">
        <v>638</v>
      </c>
      <c r="C848" s="22">
        <v>4392</v>
      </c>
    </row>
    <row r="849" s="1" customFormat="1" ht="28.5" customHeight="1" spans="1:3">
      <c r="A849" s="18">
        <v>2130199</v>
      </c>
      <c r="B849" s="19" t="s">
        <v>639</v>
      </c>
      <c r="C849" s="22">
        <v>64</v>
      </c>
    </row>
    <row r="850" s="1" customFormat="1" ht="28.5" customHeight="1" spans="1:3">
      <c r="A850" s="18">
        <v>21302</v>
      </c>
      <c r="B850" s="19" t="s">
        <v>640</v>
      </c>
      <c r="C850" s="20">
        <f>SUM(C851:C871)</f>
        <v>1083</v>
      </c>
    </row>
    <row r="851" s="1" customFormat="1" ht="28.5" customHeight="1" spans="1:3">
      <c r="A851" s="18">
        <v>2130201</v>
      </c>
      <c r="B851" s="19" t="s">
        <v>8</v>
      </c>
      <c r="C851" s="22">
        <v>349</v>
      </c>
    </row>
    <row r="852" s="1" customFormat="1" ht="28.5" customHeight="1" spans="1:3">
      <c r="A852" s="18">
        <v>2130202</v>
      </c>
      <c r="B852" s="26" t="s">
        <v>9</v>
      </c>
      <c r="C852" s="24"/>
    </row>
    <row r="853" s="1" customFormat="1" ht="28.5" customHeight="1" spans="1:3">
      <c r="A853" s="18">
        <v>2130203</v>
      </c>
      <c r="B853" s="26" t="s">
        <v>10</v>
      </c>
      <c r="C853" s="24"/>
    </row>
    <row r="854" s="1" customFormat="1" ht="28.5" customHeight="1" spans="1:3">
      <c r="A854" s="18">
        <v>2130204</v>
      </c>
      <c r="B854" s="19" t="s">
        <v>641</v>
      </c>
      <c r="C854" s="22">
        <v>565</v>
      </c>
    </row>
    <row r="855" s="1" customFormat="1" ht="28.5" customHeight="1" spans="1:3">
      <c r="A855" s="18">
        <v>2130205</v>
      </c>
      <c r="B855" s="26" t="s">
        <v>642</v>
      </c>
      <c r="C855" s="24"/>
    </row>
    <row r="856" s="1" customFormat="1" ht="28.5" customHeight="1" spans="1:3">
      <c r="A856" s="18">
        <v>2130206</v>
      </c>
      <c r="B856" s="26" t="s">
        <v>643</v>
      </c>
      <c r="C856" s="24"/>
    </row>
    <row r="857" s="1" customFormat="1" ht="28.5" customHeight="1" spans="1:3">
      <c r="A857" s="18">
        <v>2130207</v>
      </c>
      <c r="B857" s="26" t="s">
        <v>644</v>
      </c>
      <c r="C857" s="24"/>
    </row>
    <row r="858" s="1" customFormat="1" ht="28.5" customHeight="1" spans="1:3">
      <c r="A858" s="18">
        <v>2130209</v>
      </c>
      <c r="B858" s="26" t="s">
        <v>645</v>
      </c>
      <c r="C858" s="24"/>
    </row>
    <row r="859" s="1" customFormat="1" ht="28.5" customHeight="1" spans="1:3">
      <c r="A859" s="18">
        <v>2130211</v>
      </c>
      <c r="B859" s="26" t="s">
        <v>646</v>
      </c>
      <c r="C859" s="24"/>
    </row>
    <row r="860" s="1" customFormat="1" ht="28.5" customHeight="1" spans="1:3">
      <c r="A860" s="18">
        <v>2130212</v>
      </c>
      <c r="B860" s="19" t="s">
        <v>647</v>
      </c>
      <c r="C860" s="22">
        <v>14</v>
      </c>
    </row>
    <row r="861" s="1" customFormat="1" ht="28.5" customHeight="1" spans="1:3">
      <c r="A861" s="18">
        <v>2130213</v>
      </c>
      <c r="B861" s="26" t="s">
        <v>648</v>
      </c>
      <c r="C861" s="24"/>
    </row>
    <row r="862" s="1" customFormat="1" ht="28.5" customHeight="1" spans="1:3">
      <c r="A862" s="18">
        <v>2130217</v>
      </c>
      <c r="B862" s="26" t="s">
        <v>649</v>
      </c>
      <c r="C862" s="24"/>
    </row>
    <row r="863" s="1" customFormat="1" ht="28.5" customHeight="1" spans="1:3">
      <c r="A863" s="18">
        <v>2130220</v>
      </c>
      <c r="B863" s="26" t="s">
        <v>650</v>
      </c>
      <c r="C863" s="24"/>
    </row>
    <row r="864" s="1" customFormat="1" ht="28.5" customHeight="1" spans="1:3">
      <c r="A864" s="18">
        <v>2130221</v>
      </c>
      <c r="B864" s="26" t="s">
        <v>651</v>
      </c>
      <c r="C864" s="24"/>
    </row>
    <row r="865" s="1" customFormat="1" ht="28.5" customHeight="1" spans="1:3">
      <c r="A865" s="18">
        <v>2130223</v>
      </c>
      <c r="B865" s="26" t="s">
        <v>652</v>
      </c>
      <c r="C865" s="24"/>
    </row>
    <row r="866" s="1" customFormat="1" ht="28.5" customHeight="1" spans="1:3">
      <c r="A866" s="18">
        <v>2130226</v>
      </c>
      <c r="B866" s="26" t="s">
        <v>653</v>
      </c>
      <c r="C866" s="24"/>
    </row>
    <row r="867" s="1" customFormat="1" ht="28.5" customHeight="1" spans="1:3">
      <c r="A867" s="18">
        <v>2130227</v>
      </c>
      <c r="B867" s="26" t="s">
        <v>654</v>
      </c>
      <c r="C867" s="24"/>
    </row>
    <row r="868" s="1" customFormat="1" ht="28.5" customHeight="1" spans="1:3">
      <c r="A868" s="18">
        <v>2130234</v>
      </c>
      <c r="B868" s="26" t="s">
        <v>655</v>
      </c>
      <c r="C868" s="24"/>
    </row>
    <row r="869" s="1" customFormat="1" ht="28.5" customHeight="1" spans="1:3">
      <c r="A869" s="18">
        <v>2130236</v>
      </c>
      <c r="B869" s="26" t="s">
        <v>656</v>
      </c>
      <c r="C869" s="24"/>
    </row>
    <row r="870" s="1" customFormat="1" ht="28.5" customHeight="1" spans="1:3">
      <c r="A870" s="18">
        <v>2130237</v>
      </c>
      <c r="B870" s="26" t="s">
        <v>625</v>
      </c>
      <c r="C870" s="24"/>
    </row>
    <row r="871" s="1" customFormat="1" ht="28.5" customHeight="1" spans="1:3">
      <c r="A871" s="18">
        <v>2130299</v>
      </c>
      <c r="B871" s="19" t="s">
        <v>657</v>
      </c>
      <c r="C871" s="22">
        <v>155</v>
      </c>
    </row>
    <row r="872" s="1" customFormat="1" ht="28.5" customHeight="1" spans="1:3">
      <c r="A872" s="18">
        <v>21303</v>
      </c>
      <c r="B872" s="19" t="s">
        <v>658</v>
      </c>
      <c r="C872" s="20">
        <f>SUM(C873:C899)</f>
        <v>2784</v>
      </c>
    </row>
    <row r="873" s="1" customFormat="1" ht="28.5" customHeight="1" spans="1:3">
      <c r="A873" s="18">
        <v>2130301</v>
      </c>
      <c r="B873" s="19" t="s">
        <v>8</v>
      </c>
      <c r="C873" s="22">
        <v>152</v>
      </c>
    </row>
    <row r="874" s="1" customFormat="1" ht="28.5" customHeight="1" spans="1:3">
      <c r="A874" s="18">
        <v>2130302</v>
      </c>
      <c r="B874" s="19" t="s">
        <v>9</v>
      </c>
      <c r="C874" s="22">
        <v>50</v>
      </c>
    </row>
    <row r="875" s="1" customFormat="1" ht="28.5" customHeight="1" spans="1:3">
      <c r="A875" s="18">
        <v>2130303</v>
      </c>
      <c r="B875" s="26" t="s">
        <v>10</v>
      </c>
      <c r="C875" s="24"/>
    </row>
    <row r="876" s="1" customFormat="1" ht="28.5" customHeight="1" spans="1:3">
      <c r="A876" s="18">
        <v>2130304</v>
      </c>
      <c r="B876" s="26" t="s">
        <v>659</v>
      </c>
      <c r="C876" s="24"/>
    </row>
    <row r="877" s="1" customFormat="1" ht="28.5" customHeight="1" spans="1:3">
      <c r="A877" s="18">
        <v>2130305</v>
      </c>
      <c r="B877" s="19" t="s">
        <v>660</v>
      </c>
      <c r="C877" s="22">
        <v>642</v>
      </c>
    </row>
    <row r="878" s="1" customFormat="1" ht="28.5" customHeight="1" spans="1:3">
      <c r="A878" s="18">
        <v>2130306</v>
      </c>
      <c r="B878" s="19" t="s">
        <v>661</v>
      </c>
      <c r="C878" s="22">
        <v>14</v>
      </c>
    </row>
    <row r="879" s="1" customFormat="1" ht="28.5" customHeight="1" spans="1:3">
      <c r="A879" s="18">
        <v>2130307</v>
      </c>
      <c r="B879" s="26" t="s">
        <v>662</v>
      </c>
      <c r="C879" s="24"/>
    </row>
    <row r="880" s="1" customFormat="1" ht="28.5" customHeight="1" spans="1:3">
      <c r="A880" s="18">
        <v>2130308</v>
      </c>
      <c r="B880" s="26" t="s">
        <v>663</v>
      </c>
      <c r="C880" s="24"/>
    </row>
    <row r="881" s="1" customFormat="1" ht="28.5" customHeight="1" spans="1:3">
      <c r="A881" s="18">
        <v>2130309</v>
      </c>
      <c r="B881" s="26" t="s">
        <v>664</v>
      </c>
      <c r="C881" s="24"/>
    </row>
    <row r="882" s="1" customFormat="1" ht="28.5" customHeight="1" spans="1:3">
      <c r="A882" s="18">
        <v>2130310</v>
      </c>
      <c r="B882" s="19" t="s">
        <v>665</v>
      </c>
      <c r="C882" s="22">
        <v>749</v>
      </c>
    </row>
    <row r="883" s="1" customFormat="1" ht="28.5" customHeight="1" spans="1:3">
      <c r="A883" s="18">
        <v>2130311</v>
      </c>
      <c r="B883" s="19" t="s">
        <v>666</v>
      </c>
      <c r="C883" s="22">
        <v>218</v>
      </c>
    </row>
    <row r="884" s="1" customFormat="1" ht="28.5" customHeight="1" spans="1:3">
      <c r="A884" s="18">
        <v>2130312</v>
      </c>
      <c r="B884" s="26" t="s">
        <v>667</v>
      </c>
      <c r="C884" s="24"/>
    </row>
    <row r="885" s="1" customFormat="1" ht="28.5" customHeight="1" spans="1:3">
      <c r="A885" s="18">
        <v>2130313</v>
      </c>
      <c r="B885" s="26" t="s">
        <v>668</v>
      </c>
      <c r="C885" s="24"/>
    </row>
    <row r="886" s="1" customFormat="1" ht="28.5" customHeight="1" spans="1:3">
      <c r="A886" s="18">
        <v>2130314</v>
      </c>
      <c r="B886" s="19" t="s">
        <v>669</v>
      </c>
      <c r="C886" s="22">
        <v>17</v>
      </c>
    </row>
    <row r="887" s="1" customFormat="1" ht="28.5" customHeight="1" spans="1:3">
      <c r="A887" s="18">
        <v>2130315</v>
      </c>
      <c r="B887" s="26" t="s">
        <v>670</v>
      </c>
      <c r="C887" s="24"/>
    </row>
    <row r="888" s="1" customFormat="1" ht="28.5" customHeight="1" spans="1:3">
      <c r="A888" s="18">
        <v>2130316</v>
      </c>
      <c r="B888" s="19" t="s">
        <v>671</v>
      </c>
      <c r="C888" s="22">
        <v>897</v>
      </c>
    </row>
    <row r="889" s="1" customFormat="1" ht="28.5" customHeight="1" spans="1:3">
      <c r="A889" s="18">
        <v>2130317</v>
      </c>
      <c r="B889" s="26" t="s">
        <v>672</v>
      </c>
      <c r="C889" s="24"/>
    </row>
    <row r="890" s="1" customFormat="1" ht="28.5" customHeight="1" spans="1:3">
      <c r="A890" s="18">
        <v>2130318</v>
      </c>
      <c r="B890" s="26" t="s">
        <v>673</v>
      </c>
      <c r="C890" s="24"/>
    </row>
    <row r="891" s="1" customFormat="1" ht="28.5" customHeight="1" spans="1:3">
      <c r="A891" s="18">
        <v>2130319</v>
      </c>
      <c r="B891" s="26" t="s">
        <v>674</v>
      </c>
      <c r="C891" s="24"/>
    </row>
    <row r="892" s="1" customFormat="1" ht="28.5" customHeight="1" spans="1:3">
      <c r="A892" s="18">
        <v>2130321</v>
      </c>
      <c r="B892" s="26" t="s">
        <v>675</v>
      </c>
      <c r="C892" s="24"/>
    </row>
    <row r="893" s="1" customFormat="1" ht="28.5" customHeight="1" spans="1:3">
      <c r="A893" s="18">
        <v>2130322</v>
      </c>
      <c r="B893" s="26" t="s">
        <v>676</v>
      </c>
      <c r="C893" s="24"/>
    </row>
    <row r="894" s="1" customFormat="1" ht="28.5" customHeight="1" spans="1:3">
      <c r="A894" s="18">
        <v>2130333</v>
      </c>
      <c r="B894" s="26" t="s">
        <v>652</v>
      </c>
      <c r="C894" s="24"/>
    </row>
    <row r="895" s="1" customFormat="1" ht="28.5" customHeight="1" spans="1:3">
      <c r="A895" s="18">
        <v>2130334</v>
      </c>
      <c r="B895" s="26" t="s">
        <v>677</v>
      </c>
      <c r="C895" s="24"/>
    </row>
    <row r="896" s="1" customFormat="1" ht="28.5" customHeight="1" spans="1:3">
      <c r="A896" s="18">
        <v>2130335</v>
      </c>
      <c r="B896" s="19" t="s">
        <v>678</v>
      </c>
      <c r="C896" s="22">
        <v>45</v>
      </c>
    </row>
    <row r="897" s="1" customFormat="1" ht="28.5" customHeight="1" spans="1:3">
      <c r="A897" s="18">
        <v>2130336</v>
      </c>
      <c r="B897" s="26" t="s">
        <v>679</v>
      </c>
      <c r="C897" s="24"/>
    </row>
    <row r="898" s="1" customFormat="1" ht="28.5" customHeight="1" spans="1:3">
      <c r="A898" s="18">
        <v>2130337</v>
      </c>
      <c r="B898" s="26" t="s">
        <v>680</v>
      </c>
      <c r="C898" s="24"/>
    </row>
    <row r="899" s="1" customFormat="1" ht="28.5" customHeight="1" spans="1:3">
      <c r="A899" s="18">
        <v>2130399</v>
      </c>
      <c r="B899" s="26" t="s">
        <v>681</v>
      </c>
      <c r="C899" s="24"/>
    </row>
    <row r="900" s="1" customFormat="1" ht="28.5" customHeight="1" spans="1:3">
      <c r="A900" s="18">
        <v>21305</v>
      </c>
      <c r="B900" s="19" t="s">
        <v>682</v>
      </c>
      <c r="C900" s="20">
        <f>SUM(C901:C910)</f>
        <v>1223</v>
      </c>
    </row>
    <row r="901" s="1" customFormat="1" ht="28.5" customHeight="1" spans="1:3">
      <c r="A901" s="18">
        <v>2130501</v>
      </c>
      <c r="B901" s="26" t="s">
        <v>8</v>
      </c>
      <c r="C901" s="24"/>
    </row>
    <row r="902" s="1" customFormat="1" ht="28.5" customHeight="1" spans="1:3">
      <c r="A902" s="18">
        <v>2130502</v>
      </c>
      <c r="B902" s="26" t="s">
        <v>9</v>
      </c>
      <c r="C902" s="24"/>
    </row>
    <row r="903" s="1" customFormat="1" ht="28.5" customHeight="1" spans="1:3">
      <c r="A903" s="18">
        <v>2130503</v>
      </c>
      <c r="B903" s="26" t="s">
        <v>10</v>
      </c>
      <c r="C903" s="24"/>
    </row>
    <row r="904" s="1" customFormat="1" ht="28.5" customHeight="1" spans="1:3">
      <c r="A904" s="18">
        <v>2130504</v>
      </c>
      <c r="B904" s="26" t="s">
        <v>683</v>
      </c>
      <c r="C904" s="24"/>
    </row>
    <row r="905" s="1" customFormat="1" ht="28.5" customHeight="1" spans="1:3">
      <c r="A905" s="18">
        <v>2130505</v>
      </c>
      <c r="B905" s="26" t="s">
        <v>684</v>
      </c>
      <c r="C905" s="24"/>
    </row>
    <row r="906" s="1" customFormat="1" ht="28.5" customHeight="1" spans="1:3">
      <c r="A906" s="18">
        <v>2130506</v>
      </c>
      <c r="B906" s="26" t="s">
        <v>685</v>
      </c>
      <c r="C906" s="24"/>
    </row>
    <row r="907" s="1" customFormat="1" ht="28.5" customHeight="1" spans="1:3">
      <c r="A907" s="18">
        <v>2130507</v>
      </c>
      <c r="B907" s="26" t="s">
        <v>686</v>
      </c>
      <c r="C907" s="24"/>
    </row>
    <row r="908" s="1" customFormat="1" ht="28.5" customHeight="1" spans="1:3">
      <c r="A908" s="18">
        <v>2130508</v>
      </c>
      <c r="B908" s="26" t="s">
        <v>687</v>
      </c>
      <c r="C908" s="24"/>
    </row>
    <row r="909" s="1" customFormat="1" ht="28.5" customHeight="1" spans="1:3">
      <c r="A909" s="18">
        <v>2130550</v>
      </c>
      <c r="B909" s="26" t="s">
        <v>17</v>
      </c>
      <c r="C909" s="24"/>
    </row>
    <row r="910" s="1" customFormat="1" ht="28.5" customHeight="1" spans="1:3">
      <c r="A910" s="18">
        <v>2130599</v>
      </c>
      <c r="B910" s="19" t="s">
        <v>688</v>
      </c>
      <c r="C910" s="22">
        <v>1223</v>
      </c>
    </row>
    <row r="911" s="1" customFormat="1" ht="28.5" customHeight="1" spans="1:3">
      <c r="A911" s="18">
        <v>21307</v>
      </c>
      <c r="B911" s="19" t="s">
        <v>689</v>
      </c>
      <c r="C911" s="20">
        <f>SUM(C912:C917)</f>
        <v>223</v>
      </c>
    </row>
    <row r="912" s="1" customFormat="1" ht="28.5" customHeight="1" spans="1:3">
      <c r="A912" s="18">
        <v>2130701</v>
      </c>
      <c r="B912" s="19" t="s">
        <v>690</v>
      </c>
      <c r="C912" s="22">
        <v>130</v>
      </c>
    </row>
    <row r="913" s="1" customFormat="1" ht="28.5" customHeight="1" spans="1:3">
      <c r="A913" s="18">
        <v>2130704</v>
      </c>
      <c r="B913" s="26" t="s">
        <v>691</v>
      </c>
      <c r="C913" s="24"/>
    </row>
    <row r="914" s="1" customFormat="1" ht="28.5" customHeight="1" spans="1:3">
      <c r="A914" s="18">
        <v>2130705</v>
      </c>
      <c r="B914" s="19" t="s">
        <v>692</v>
      </c>
      <c r="C914" s="22">
        <v>93</v>
      </c>
    </row>
    <row r="915" s="1" customFormat="1" ht="28.5" customHeight="1" spans="1:3">
      <c r="A915" s="18">
        <v>2130706</v>
      </c>
      <c r="B915" s="26" t="s">
        <v>693</v>
      </c>
      <c r="C915" s="24"/>
    </row>
    <row r="916" s="1" customFormat="1" ht="28.5" customHeight="1" spans="1:3">
      <c r="A916" s="18">
        <v>2130707</v>
      </c>
      <c r="B916" s="26" t="s">
        <v>694</v>
      </c>
      <c r="C916" s="24"/>
    </row>
    <row r="917" s="1" customFormat="1" ht="28.5" customHeight="1" spans="1:3">
      <c r="A917" s="18">
        <v>2130799</v>
      </c>
      <c r="B917" s="26" t="s">
        <v>695</v>
      </c>
      <c r="C917" s="24"/>
    </row>
    <row r="918" s="1" customFormat="1" ht="28.5" customHeight="1" spans="1:3">
      <c r="A918" s="18">
        <v>21308</v>
      </c>
      <c r="B918" s="19" t="s">
        <v>696</v>
      </c>
      <c r="C918" s="20">
        <f>SUM(C919:C923)</f>
        <v>200</v>
      </c>
    </row>
    <row r="919" s="1" customFormat="1" ht="28.5" customHeight="1" spans="1:3">
      <c r="A919" s="18">
        <v>2130801</v>
      </c>
      <c r="B919" s="26" t="s">
        <v>697</v>
      </c>
      <c r="C919" s="24"/>
    </row>
    <row r="920" s="1" customFormat="1" ht="28.5" customHeight="1" spans="1:3">
      <c r="A920" s="18">
        <v>2130803</v>
      </c>
      <c r="B920" s="19" t="s">
        <v>698</v>
      </c>
      <c r="C920" s="22">
        <v>190</v>
      </c>
    </row>
    <row r="921" s="1" customFormat="1" ht="28.5" customHeight="1" spans="1:3">
      <c r="A921" s="18">
        <v>2130804</v>
      </c>
      <c r="B921" s="19" t="s">
        <v>699</v>
      </c>
      <c r="C921" s="22">
        <v>10</v>
      </c>
    </row>
    <row r="922" s="1" customFormat="1" ht="28.5" customHeight="1" spans="1:3">
      <c r="A922" s="18">
        <v>2130805</v>
      </c>
      <c r="B922" s="26" t="s">
        <v>700</v>
      </c>
      <c r="C922" s="24"/>
    </row>
    <row r="923" s="1" customFormat="1" ht="28.5" customHeight="1" spans="1:3">
      <c r="A923" s="18">
        <v>2130899</v>
      </c>
      <c r="B923" s="26" t="s">
        <v>701</v>
      </c>
      <c r="C923" s="24"/>
    </row>
    <row r="924" s="1" customFormat="1" ht="28.5" customHeight="1" spans="1:3">
      <c r="A924" s="18">
        <v>21309</v>
      </c>
      <c r="B924" s="19" t="s">
        <v>702</v>
      </c>
      <c r="C924" s="20">
        <f>SUBTOTAL(9,C926)</f>
        <v>484</v>
      </c>
    </row>
    <row r="925" s="1" customFormat="1" ht="28.5" customHeight="1" spans="1:3">
      <c r="A925" s="18">
        <v>2130901</v>
      </c>
      <c r="B925" s="26" t="s">
        <v>703</v>
      </c>
      <c r="C925" s="24"/>
    </row>
    <row r="926" s="1" customFormat="1" ht="28.5" customHeight="1" spans="1:3">
      <c r="A926" s="18">
        <v>2130999</v>
      </c>
      <c r="B926" s="19" t="s">
        <v>704</v>
      </c>
      <c r="C926" s="22">
        <v>484</v>
      </c>
    </row>
    <row r="927" s="1" customFormat="1" ht="28.5" customHeight="1" spans="1:3">
      <c r="A927" s="18">
        <v>21399</v>
      </c>
      <c r="B927" s="26" t="s">
        <v>705</v>
      </c>
      <c r="C927" s="28"/>
    </row>
    <row r="928" s="1" customFormat="1" ht="28.5" customHeight="1" spans="1:3">
      <c r="A928" s="18">
        <v>2139901</v>
      </c>
      <c r="B928" s="26" t="s">
        <v>706</v>
      </c>
      <c r="C928" s="24"/>
    </row>
    <row r="929" s="1" customFormat="1" ht="28.5" customHeight="1" spans="1:3">
      <c r="A929" s="18">
        <v>2139999</v>
      </c>
      <c r="B929" s="26" t="s">
        <v>707</v>
      </c>
      <c r="C929" s="24"/>
    </row>
    <row r="930" s="1" customFormat="1" ht="28.5" customHeight="1" spans="1:3">
      <c r="A930" s="18">
        <v>214</v>
      </c>
      <c r="B930" s="19" t="s">
        <v>708</v>
      </c>
      <c r="C930" s="20">
        <f>C931+C953+C963+C973+C980+C985</f>
        <v>1959</v>
      </c>
    </row>
    <row r="931" s="1" customFormat="1" ht="28.5" customHeight="1" spans="1:3">
      <c r="A931" s="18">
        <v>21401</v>
      </c>
      <c r="B931" s="19" t="s">
        <v>709</v>
      </c>
      <c r="C931" s="20">
        <f>SUM(C932:C952)</f>
        <v>1699</v>
      </c>
    </row>
    <row r="932" s="1" customFormat="1" ht="28.5" customHeight="1" spans="1:3">
      <c r="A932" s="18">
        <v>2140101</v>
      </c>
      <c r="B932" s="19" t="s">
        <v>8</v>
      </c>
      <c r="C932" s="22">
        <v>177</v>
      </c>
    </row>
    <row r="933" s="1" customFormat="1" ht="28.5" customHeight="1" spans="1:3">
      <c r="A933" s="18">
        <v>2140102</v>
      </c>
      <c r="B933" s="26" t="s">
        <v>9</v>
      </c>
      <c r="C933" s="24"/>
    </row>
    <row r="934" s="1" customFormat="1" ht="28.5" customHeight="1" spans="1:3">
      <c r="A934" s="18">
        <v>2140103</v>
      </c>
      <c r="B934" s="26" t="s">
        <v>10</v>
      </c>
      <c r="C934" s="24"/>
    </row>
    <row r="935" s="1" customFormat="1" ht="28.5" customHeight="1" spans="1:3">
      <c r="A935" s="18">
        <v>2140104</v>
      </c>
      <c r="B935" s="19" t="s">
        <v>710</v>
      </c>
      <c r="C935" s="22">
        <v>589</v>
      </c>
    </row>
    <row r="936" s="1" customFormat="1" ht="28.5" customHeight="1" spans="1:3">
      <c r="A936" s="18">
        <v>2140106</v>
      </c>
      <c r="B936" s="19" t="s">
        <v>711</v>
      </c>
      <c r="C936" s="22">
        <v>562</v>
      </c>
    </row>
    <row r="937" s="1" customFormat="1" ht="28.5" customHeight="1" spans="1:3">
      <c r="A937" s="18">
        <v>2140109</v>
      </c>
      <c r="B937" s="26" t="s">
        <v>712</v>
      </c>
      <c r="C937" s="24"/>
    </row>
    <row r="938" s="1" customFormat="1" ht="28.5" customHeight="1" spans="1:3">
      <c r="A938" s="18">
        <v>2140110</v>
      </c>
      <c r="B938" s="26" t="s">
        <v>713</v>
      </c>
      <c r="C938" s="24"/>
    </row>
    <row r="939" s="1" customFormat="1" ht="28.5" customHeight="1" spans="1:3">
      <c r="A939" s="18">
        <v>2140111</v>
      </c>
      <c r="B939" s="26" t="s">
        <v>714</v>
      </c>
      <c r="C939" s="24"/>
    </row>
    <row r="940" s="1" customFormat="1" ht="28.5" customHeight="1" spans="1:3">
      <c r="A940" s="18">
        <v>2140112</v>
      </c>
      <c r="B940" s="19" t="s">
        <v>715</v>
      </c>
      <c r="C940" s="22">
        <v>371</v>
      </c>
    </row>
    <row r="941" s="1" customFormat="1" ht="28.5" customHeight="1" spans="1:3">
      <c r="A941" s="18">
        <v>2140114</v>
      </c>
      <c r="B941" s="26" t="s">
        <v>716</v>
      </c>
      <c r="C941" s="24"/>
    </row>
    <row r="942" s="1" customFormat="1" ht="28.5" customHeight="1" spans="1:3">
      <c r="A942" s="18">
        <v>2140122</v>
      </c>
      <c r="B942" s="26" t="s">
        <v>717</v>
      </c>
      <c r="C942" s="24"/>
    </row>
    <row r="943" s="1" customFormat="1" ht="28.5" customHeight="1" spans="1:3">
      <c r="A943" s="18">
        <v>2140123</v>
      </c>
      <c r="B943" s="26" t="s">
        <v>718</v>
      </c>
      <c r="C943" s="24"/>
    </row>
    <row r="944" s="1" customFormat="1" ht="28.5" customHeight="1" spans="1:3">
      <c r="A944" s="18">
        <v>2140127</v>
      </c>
      <c r="B944" s="26" t="s">
        <v>719</v>
      </c>
      <c r="C944" s="24"/>
    </row>
    <row r="945" s="1" customFormat="1" ht="28.5" customHeight="1" spans="1:3">
      <c r="A945" s="18">
        <v>2140128</v>
      </c>
      <c r="B945" s="26" t="s">
        <v>720</v>
      </c>
      <c r="C945" s="24"/>
    </row>
    <row r="946" s="1" customFormat="1" ht="28.5" customHeight="1" spans="1:3">
      <c r="A946" s="18">
        <v>2140129</v>
      </c>
      <c r="B946" s="26" t="s">
        <v>721</v>
      </c>
      <c r="C946" s="24"/>
    </row>
    <row r="947" s="1" customFormat="1" ht="28.5" customHeight="1" spans="1:3">
      <c r="A947" s="18">
        <v>2140130</v>
      </c>
      <c r="B947" s="26" t="s">
        <v>722</v>
      </c>
      <c r="C947" s="24"/>
    </row>
    <row r="948" s="1" customFormat="1" ht="28.5" customHeight="1" spans="1:3">
      <c r="A948" s="18">
        <v>2140131</v>
      </c>
      <c r="B948" s="26" t="s">
        <v>723</v>
      </c>
      <c r="C948" s="24"/>
    </row>
    <row r="949" s="1" customFormat="1" ht="28.5" customHeight="1" spans="1:3">
      <c r="A949" s="18">
        <v>2140133</v>
      </c>
      <c r="B949" s="26" t="s">
        <v>724</v>
      </c>
      <c r="C949" s="24"/>
    </row>
    <row r="950" s="1" customFormat="1" ht="28.5" customHeight="1" spans="1:3">
      <c r="A950" s="18">
        <v>2140136</v>
      </c>
      <c r="B950" s="26" t="s">
        <v>725</v>
      </c>
      <c r="C950" s="24"/>
    </row>
    <row r="951" s="1" customFormat="1" ht="28.5" customHeight="1" spans="1:3">
      <c r="A951" s="18">
        <v>2140138</v>
      </c>
      <c r="B951" s="26" t="s">
        <v>726</v>
      </c>
      <c r="C951" s="24"/>
    </row>
    <row r="952" s="1" customFormat="1" ht="28.5" customHeight="1" spans="1:3">
      <c r="A952" s="18">
        <v>2140199</v>
      </c>
      <c r="B952" s="26" t="s">
        <v>727</v>
      </c>
      <c r="C952" s="24"/>
    </row>
    <row r="953" s="1" customFormat="1" ht="28.5" customHeight="1" spans="1:3">
      <c r="A953" s="18">
        <v>21402</v>
      </c>
      <c r="B953" s="26" t="s">
        <v>728</v>
      </c>
      <c r="C953" s="28"/>
    </row>
    <row r="954" s="1" customFormat="1" ht="28.5" customHeight="1" spans="1:3">
      <c r="A954" s="18">
        <v>2140201</v>
      </c>
      <c r="B954" s="26" t="s">
        <v>8</v>
      </c>
      <c r="C954" s="24"/>
    </row>
    <row r="955" s="1" customFormat="1" ht="28.5" customHeight="1" spans="1:3">
      <c r="A955" s="18">
        <v>2140202</v>
      </c>
      <c r="B955" s="26" t="s">
        <v>9</v>
      </c>
      <c r="C955" s="24"/>
    </row>
    <row r="956" s="1" customFormat="1" ht="28.5" customHeight="1" spans="1:3">
      <c r="A956" s="18">
        <v>2140203</v>
      </c>
      <c r="B956" s="26" t="s">
        <v>10</v>
      </c>
      <c r="C956" s="24"/>
    </row>
    <row r="957" s="1" customFormat="1" ht="28.5" customHeight="1" spans="1:3">
      <c r="A957" s="18">
        <v>2140204</v>
      </c>
      <c r="B957" s="26" t="s">
        <v>729</v>
      </c>
      <c r="C957" s="24"/>
    </row>
    <row r="958" s="1" customFormat="1" ht="28.5" customHeight="1" spans="1:3">
      <c r="A958" s="18">
        <v>2140205</v>
      </c>
      <c r="B958" s="26" t="s">
        <v>730</v>
      </c>
      <c r="C958" s="24"/>
    </row>
    <row r="959" s="1" customFormat="1" ht="28.5" customHeight="1" spans="1:3">
      <c r="A959" s="18">
        <v>2140206</v>
      </c>
      <c r="B959" s="26" t="s">
        <v>731</v>
      </c>
      <c r="C959" s="24"/>
    </row>
    <row r="960" s="1" customFormat="1" ht="28.5" customHeight="1" spans="1:3">
      <c r="A960" s="18">
        <v>2140207</v>
      </c>
      <c r="B960" s="26" t="s">
        <v>732</v>
      </c>
      <c r="C960" s="24"/>
    </row>
    <row r="961" s="1" customFormat="1" ht="28.5" customHeight="1" spans="1:3">
      <c r="A961" s="18">
        <v>2140208</v>
      </c>
      <c r="B961" s="26" t="s">
        <v>733</v>
      </c>
      <c r="C961" s="24"/>
    </row>
    <row r="962" s="1" customFormat="1" ht="28.5" customHeight="1" spans="1:3">
      <c r="A962" s="18">
        <v>2140299</v>
      </c>
      <c r="B962" s="26" t="s">
        <v>734</v>
      </c>
      <c r="C962" s="24"/>
    </row>
    <row r="963" s="1" customFormat="1" ht="28.5" customHeight="1" spans="1:3">
      <c r="A963" s="18">
        <v>21403</v>
      </c>
      <c r="B963" s="26" t="s">
        <v>735</v>
      </c>
      <c r="C963" s="28"/>
    </row>
    <row r="964" s="1" customFormat="1" ht="28.5" customHeight="1" spans="1:3">
      <c r="A964" s="18">
        <v>2140301</v>
      </c>
      <c r="B964" s="26" t="s">
        <v>8</v>
      </c>
      <c r="C964" s="24"/>
    </row>
    <row r="965" s="1" customFormat="1" ht="28.5" customHeight="1" spans="1:3">
      <c r="A965" s="18">
        <v>2140302</v>
      </c>
      <c r="B965" s="26" t="s">
        <v>9</v>
      </c>
      <c r="C965" s="24"/>
    </row>
    <row r="966" s="1" customFormat="1" ht="28.5" customHeight="1" spans="1:3">
      <c r="A966" s="18">
        <v>2140303</v>
      </c>
      <c r="B966" s="26" t="s">
        <v>10</v>
      </c>
      <c r="C966" s="24"/>
    </row>
    <row r="967" s="1" customFormat="1" ht="28.5" customHeight="1" spans="1:3">
      <c r="A967" s="18">
        <v>2140304</v>
      </c>
      <c r="B967" s="26" t="s">
        <v>736</v>
      </c>
      <c r="C967" s="24"/>
    </row>
    <row r="968" s="1" customFormat="1" ht="28.5" customHeight="1" spans="1:3">
      <c r="A968" s="18">
        <v>2140305</v>
      </c>
      <c r="B968" s="26" t="s">
        <v>737</v>
      </c>
      <c r="C968" s="24"/>
    </row>
    <row r="969" s="1" customFormat="1" ht="28.5" customHeight="1" spans="1:3">
      <c r="A969" s="18">
        <v>2140306</v>
      </c>
      <c r="B969" s="26" t="s">
        <v>738</v>
      </c>
      <c r="C969" s="24"/>
    </row>
    <row r="970" s="1" customFormat="1" ht="28.5" customHeight="1" spans="1:3">
      <c r="A970" s="18">
        <v>2140307</v>
      </c>
      <c r="B970" s="26" t="s">
        <v>739</v>
      </c>
      <c r="C970" s="24"/>
    </row>
    <row r="971" s="1" customFormat="1" ht="28.5" customHeight="1" spans="1:3">
      <c r="A971" s="18">
        <v>2140308</v>
      </c>
      <c r="B971" s="26" t="s">
        <v>740</v>
      </c>
      <c r="C971" s="24"/>
    </row>
    <row r="972" s="1" customFormat="1" ht="28.5" customHeight="1" spans="1:3">
      <c r="A972" s="18">
        <v>2140399</v>
      </c>
      <c r="B972" s="26" t="s">
        <v>741</v>
      </c>
      <c r="C972" s="24"/>
    </row>
    <row r="973" s="1" customFormat="1" ht="28.5" customHeight="1" spans="1:3">
      <c r="A973" s="18">
        <v>21405</v>
      </c>
      <c r="B973" s="26" t="s">
        <v>742</v>
      </c>
      <c r="C973" s="28"/>
    </row>
    <row r="974" s="1" customFormat="1" ht="28.5" customHeight="1" spans="1:3">
      <c r="A974" s="18">
        <v>2140501</v>
      </c>
      <c r="B974" s="26" t="s">
        <v>8</v>
      </c>
      <c r="C974" s="24"/>
    </row>
    <row r="975" s="1" customFormat="1" ht="28.5" customHeight="1" spans="1:3">
      <c r="A975" s="18">
        <v>2140502</v>
      </c>
      <c r="B975" s="26" t="s">
        <v>9</v>
      </c>
      <c r="C975" s="24"/>
    </row>
    <row r="976" s="1" customFormat="1" ht="28.5" customHeight="1" spans="1:3">
      <c r="A976" s="18">
        <v>2140503</v>
      </c>
      <c r="B976" s="26" t="s">
        <v>10</v>
      </c>
      <c r="C976" s="24"/>
    </row>
    <row r="977" s="1" customFormat="1" ht="28.5" customHeight="1" spans="1:3">
      <c r="A977" s="18">
        <v>2140504</v>
      </c>
      <c r="B977" s="26" t="s">
        <v>733</v>
      </c>
      <c r="C977" s="24"/>
    </row>
    <row r="978" s="1" customFormat="1" ht="28.5" customHeight="1" spans="1:3">
      <c r="A978" s="18">
        <v>2140505</v>
      </c>
      <c r="B978" s="26" t="s">
        <v>743</v>
      </c>
      <c r="C978" s="24"/>
    </row>
    <row r="979" s="1" customFormat="1" ht="28.5" customHeight="1" spans="1:3">
      <c r="A979" s="18">
        <v>2140599</v>
      </c>
      <c r="B979" s="26" t="s">
        <v>744</v>
      </c>
      <c r="C979" s="24"/>
    </row>
    <row r="980" s="4" customFormat="1" ht="28.5" customHeight="1" spans="1:3">
      <c r="A980" s="18">
        <v>21406</v>
      </c>
      <c r="B980" s="19" t="s">
        <v>745</v>
      </c>
      <c r="C980" s="30">
        <f>SUM(C981:C984)</f>
        <v>0</v>
      </c>
    </row>
    <row r="981" s="1" customFormat="1" ht="28.5" customHeight="1" spans="1:3">
      <c r="A981" s="18">
        <v>2140601</v>
      </c>
      <c r="B981" s="26" t="s">
        <v>746</v>
      </c>
      <c r="C981" s="24"/>
    </row>
    <row r="982" s="1" customFormat="1" ht="28.5" customHeight="1" spans="1:3">
      <c r="A982" s="18">
        <v>2140602</v>
      </c>
      <c r="B982" s="26" t="s">
        <v>747</v>
      </c>
      <c r="C982" s="24"/>
    </row>
    <row r="983" s="1" customFormat="1" ht="28.5" customHeight="1" spans="1:3">
      <c r="A983" s="18">
        <v>2140603</v>
      </c>
      <c r="B983" s="26" t="s">
        <v>748</v>
      </c>
      <c r="C983" s="24"/>
    </row>
    <row r="984" s="1" customFormat="1" ht="28.5" customHeight="1" spans="1:3">
      <c r="A984" s="18">
        <v>2140699</v>
      </c>
      <c r="B984" s="26" t="s">
        <v>749</v>
      </c>
      <c r="C984" s="24"/>
    </row>
    <row r="985" s="1" customFormat="1" ht="28.5" customHeight="1" spans="1:3">
      <c r="A985" s="18">
        <v>21499</v>
      </c>
      <c r="B985" s="19" t="s">
        <v>750</v>
      </c>
      <c r="C985" s="20">
        <f>SUM(C986:C987)</f>
        <v>260</v>
      </c>
    </row>
    <row r="986" s="1" customFormat="1" ht="28.5" customHeight="1" spans="1:3">
      <c r="A986" s="18">
        <v>2149901</v>
      </c>
      <c r="B986" s="19" t="s">
        <v>751</v>
      </c>
      <c r="C986" s="22">
        <v>260</v>
      </c>
    </row>
    <row r="987" s="1" customFormat="1" ht="28.5" customHeight="1" spans="1:3">
      <c r="A987" s="18">
        <v>2149999</v>
      </c>
      <c r="B987" s="26" t="s">
        <v>752</v>
      </c>
      <c r="C987" s="24"/>
    </row>
    <row r="988" s="1" customFormat="1" ht="28.5" customHeight="1" spans="1:3">
      <c r="A988" s="18">
        <v>215</v>
      </c>
      <c r="B988" s="19" t="s">
        <v>753</v>
      </c>
      <c r="C988" s="20">
        <f>C989+C999+C1015+C1020+C1031+C1038+C1046</f>
        <v>341</v>
      </c>
    </row>
    <row r="989" s="4" customFormat="1" ht="28.5" customHeight="1" spans="1:3">
      <c r="A989" s="18">
        <v>21501</v>
      </c>
      <c r="B989" s="19" t="s">
        <v>754</v>
      </c>
      <c r="C989" s="30">
        <f>SUM(C990:C998)</f>
        <v>0</v>
      </c>
    </row>
    <row r="990" s="4" customFormat="1" ht="28.5" customHeight="1" spans="1:3">
      <c r="A990" s="18">
        <v>2150101</v>
      </c>
      <c r="B990" s="26" t="s">
        <v>8</v>
      </c>
      <c r="C990" s="32"/>
    </row>
    <row r="991" s="4" customFormat="1" ht="28.5" customHeight="1" spans="1:3">
      <c r="A991" s="18">
        <v>2150102</v>
      </c>
      <c r="B991" s="26" t="s">
        <v>9</v>
      </c>
      <c r="C991" s="32"/>
    </row>
    <row r="992" s="1" customFormat="1" ht="28.5" customHeight="1" spans="1:3">
      <c r="A992" s="18">
        <v>2150103</v>
      </c>
      <c r="B992" s="26" t="s">
        <v>10</v>
      </c>
      <c r="C992" s="24"/>
    </row>
    <row r="993" s="1" customFormat="1" ht="28.5" customHeight="1" spans="1:3">
      <c r="A993" s="18">
        <v>2150104</v>
      </c>
      <c r="B993" s="26" t="s">
        <v>755</v>
      </c>
      <c r="C993" s="24"/>
    </row>
    <row r="994" s="1" customFormat="1" ht="28.5" customHeight="1" spans="1:3">
      <c r="A994" s="18">
        <v>2150105</v>
      </c>
      <c r="B994" s="26" t="s">
        <v>756</v>
      </c>
      <c r="C994" s="24"/>
    </row>
    <row r="995" s="1" customFormat="1" ht="28.5" customHeight="1" spans="1:3">
      <c r="A995" s="18">
        <v>2150106</v>
      </c>
      <c r="B995" s="26" t="s">
        <v>757</v>
      </c>
      <c r="C995" s="24"/>
    </row>
    <row r="996" s="1" customFormat="1" ht="28.5" customHeight="1" spans="1:3">
      <c r="A996" s="18">
        <v>2150107</v>
      </c>
      <c r="B996" s="26" t="s">
        <v>758</v>
      </c>
      <c r="C996" s="24"/>
    </row>
    <row r="997" s="1" customFormat="1" ht="28.5" customHeight="1" spans="1:3">
      <c r="A997" s="18">
        <v>2150108</v>
      </c>
      <c r="B997" s="26" t="s">
        <v>759</v>
      </c>
      <c r="C997" s="24"/>
    </row>
    <row r="998" s="1" customFormat="1" ht="28.5" customHeight="1" spans="1:3">
      <c r="A998" s="18">
        <v>2150199</v>
      </c>
      <c r="B998" s="26" t="s">
        <v>760</v>
      </c>
      <c r="C998" s="24"/>
    </row>
    <row r="999" s="1" customFormat="1" ht="28.5" customHeight="1" spans="1:3">
      <c r="A999" s="18">
        <v>21502</v>
      </c>
      <c r="B999" s="26" t="s">
        <v>761</v>
      </c>
      <c r="C999" s="28"/>
    </row>
    <row r="1000" s="1" customFormat="1" ht="28.5" customHeight="1" spans="1:3">
      <c r="A1000" s="18">
        <v>2150201</v>
      </c>
      <c r="B1000" s="26" t="s">
        <v>8</v>
      </c>
      <c r="C1000" s="24"/>
    </row>
    <row r="1001" s="1" customFormat="1" ht="28.5" customHeight="1" spans="1:3">
      <c r="A1001" s="18">
        <v>2150202</v>
      </c>
      <c r="B1001" s="26" t="s">
        <v>9</v>
      </c>
      <c r="C1001" s="24"/>
    </row>
    <row r="1002" s="1" customFormat="1" ht="28.5" customHeight="1" spans="1:3">
      <c r="A1002" s="18">
        <v>2150203</v>
      </c>
      <c r="B1002" s="26" t="s">
        <v>10</v>
      </c>
      <c r="C1002" s="24"/>
    </row>
    <row r="1003" s="1" customFormat="1" ht="28.5" customHeight="1" spans="1:3">
      <c r="A1003" s="18">
        <v>2150204</v>
      </c>
      <c r="B1003" s="26" t="s">
        <v>762</v>
      </c>
      <c r="C1003" s="24"/>
    </row>
    <row r="1004" s="1" customFormat="1" ht="28.5" customHeight="1" spans="1:3">
      <c r="A1004" s="18">
        <v>2150205</v>
      </c>
      <c r="B1004" s="26" t="s">
        <v>763</v>
      </c>
      <c r="C1004" s="24"/>
    </row>
    <row r="1005" s="1" customFormat="1" ht="28.5" customHeight="1" spans="1:3">
      <c r="A1005" s="18">
        <v>2150206</v>
      </c>
      <c r="B1005" s="26" t="s">
        <v>764</v>
      </c>
      <c r="C1005" s="24"/>
    </row>
    <row r="1006" s="1" customFormat="1" ht="28.5" customHeight="1" spans="1:3">
      <c r="A1006" s="18">
        <v>2150207</v>
      </c>
      <c r="B1006" s="26" t="s">
        <v>765</v>
      </c>
      <c r="C1006" s="24"/>
    </row>
    <row r="1007" s="1" customFormat="1" ht="28.5" customHeight="1" spans="1:3">
      <c r="A1007" s="18">
        <v>2150208</v>
      </c>
      <c r="B1007" s="26" t="s">
        <v>766</v>
      </c>
      <c r="C1007" s="24"/>
    </row>
    <row r="1008" s="1" customFormat="1" ht="28.5" customHeight="1" spans="1:3">
      <c r="A1008" s="18">
        <v>2150209</v>
      </c>
      <c r="B1008" s="26" t="s">
        <v>767</v>
      </c>
      <c r="C1008" s="24"/>
    </row>
    <row r="1009" s="1" customFormat="1" ht="28.5" customHeight="1" spans="1:3">
      <c r="A1009" s="18">
        <v>2150210</v>
      </c>
      <c r="B1009" s="26" t="s">
        <v>768</v>
      </c>
      <c r="C1009" s="24"/>
    </row>
    <row r="1010" s="1" customFormat="1" ht="28.5" customHeight="1" spans="1:3">
      <c r="A1010" s="18">
        <v>2150212</v>
      </c>
      <c r="B1010" s="26" t="s">
        <v>769</v>
      </c>
      <c r="C1010" s="24"/>
    </row>
    <row r="1011" s="1" customFormat="1" ht="28.5" customHeight="1" spans="1:3">
      <c r="A1011" s="18">
        <v>2150213</v>
      </c>
      <c r="B1011" s="26" t="s">
        <v>770</v>
      </c>
      <c r="C1011" s="24"/>
    </row>
    <row r="1012" s="1" customFormat="1" ht="28.5" customHeight="1" spans="1:3">
      <c r="A1012" s="18">
        <v>2150214</v>
      </c>
      <c r="B1012" s="26" t="s">
        <v>771</v>
      </c>
      <c r="C1012" s="24"/>
    </row>
    <row r="1013" s="1" customFormat="1" ht="28.5" customHeight="1" spans="1:3">
      <c r="A1013" s="18">
        <v>2150215</v>
      </c>
      <c r="B1013" s="26" t="s">
        <v>772</v>
      </c>
      <c r="C1013" s="24"/>
    </row>
    <row r="1014" s="1" customFormat="1" ht="28.5" customHeight="1" spans="1:3">
      <c r="A1014" s="18">
        <v>2150299</v>
      </c>
      <c r="B1014" s="26" t="s">
        <v>773</v>
      </c>
      <c r="C1014" s="24"/>
    </row>
    <row r="1015" s="1" customFormat="1" ht="28.5" customHeight="1" spans="1:3">
      <c r="A1015" s="18">
        <v>21503</v>
      </c>
      <c r="B1015" s="26" t="s">
        <v>774</v>
      </c>
      <c r="C1015" s="28"/>
    </row>
    <row r="1016" s="1" customFormat="1" ht="28.5" customHeight="1" spans="1:3">
      <c r="A1016" s="18">
        <v>2150301</v>
      </c>
      <c r="B1016" s="26" t="s">
        <v>8</v>
      </c>
      <c r="C1016" s="24"/>
    </row>
    <row r="1017" s="1" customFormat="1" ht="28.5" customHeight="1" spans="1:3">
      <c r="A1017" s="18">
        <v>2150302</v>
      </c>
      <c r="B1017" s="26" t="s">
        <v>9</v>
      </c>
      <c r="C1017" s="24"/>
    </row>
    <row r="1018" s="1" customFormat="1" ht="28.5" customHeight="1" spans="1:3">
      <c r="A1018" s="18">
        <v>2150303</v>
      </c>
      <c r="B1018" s="26" t="s">
        <v>10</v>
      </c>
      <c r="C1018" s="24"/>
    </row>
    <row r="1019" s="1" customFormat="1" ht="28.5" customHeight="1" spans="1:3">
      <c r="A1019" s="18">
        <v>2150399</v>
      </c>
      <c r="B1019" s="26" t="s">
        <v>775</v>
      </c>
      <c r="C1019" s="24"/>
    </row>
    <row r="1020" s="1" customFormat="1" ht="28.5" customHeight="1" spans="1:3">
      <c r="A1020" s="18">
        <v>21505</v>
      </c>
      <c r="B1020" s="19" t="s">
        <v>776</v>
      </c>
      <c r="C1020" s="20">
        <f>SUM(C1021:C1030)</f>
        <v>341</v>
      </c>
    </row>
    <row r="1021" s="1" customFormat="1" ht="28.5" customHeight="1" spans="1:3">
      <c r="A1021" s="18">
        <v>2150501</v>
      </c>
      <c r="B1021" s="19" t="s">
        <v>8</v>
      </c>
      <c r="C1021" s="22">
        <v>327</v>
      </c>
    </row>
    <row r="1022" s="1" customFormat="1" ht="28.5" customHeight="1" spans="1:3">
      <c r="A1022" s="18">
        <v>2150502</v>
      </c>
      <c r="B1022" s="19" t="s">
        <v>9</v>
      </c>
      <c r="C1022" s="22">
        <v>14</v>
      </c>
    </row>
    <row r="1023" s="1" customFormat="1" ht="28.5" customHeight="1" spans="1:3">
      <c r="A1023" s="18">
        <v>2150503</v>
      </c>
      <c r="B1023" s="26" t="s">
        <v>10</v>
      </c>
      <c r="C1023" s="24"/>
    </row>
    <row r="1024" s="1" customFormat="1" ht="28.5" customHeight="1" spans="1:3">
      <c r="A1024" s="18">
        <v>2150505</v>
      </c>
      <c r="B1024" s="26" t="s">
        <v>777</v>
      </c>
      <c r="C1024" s="24"/>
    </row>
    <row r="1025" s="1" customFormat="1" ht="28.5" customHeight="1" spans="1:3">
      <c r="A1025" s="18">
        <v>2150507</v>
      </c>
      <c r="B1025" s="26" t="s">
        <v>778</v>
      </c>
      <c r="C1025" s="24"/>
    </row>
    <row r="1026" s="1" customFormat="1" ht="28.5" customHeight="1" spans="1:3">
      <c r="A1026" s="18">
        <v>2150508</v>
      </c>
      <c r="B1026" s="26" t="s">
        <v>779</v>
      </c>
      <c r="C1026" s="24"/>
    </row>
    <row r="1027" s="1" customFormat="1" ht="28.5" customHeight="1" spans="1:3">
      <c r="A1027" s="18">
        <v>2150516</v>
      </c>
      <c r="B1027" s="26" t="s">
        <v>780</v>
      </c>
      <c r="C1027" s="24"/>
    </row>
    <row r="1028" s="1" customFormat="1" ht="28.5" customHeight="1" spans="1:3">
      <c r="A1028" s="18">
        <v>2150517</v>
      </c>
      <c r="B1028" s="26" t="s">
        <v>781</v>
      </c>
      <c r="C1028" s="24"/>
    </row>
    <row r="1029" s="1" customFormat="1" ht="28.5" customHeight="1" spans="1:3">
      <c r="A1029" s="18">
        <v>2150550</v>
      </c>
      <c r="B1029" s="26" t="s">
        <v>17</v>
      </c>
      <c r="C1029" s="24"/>
    </row>
    <row r="1030" s="1" customFormat="1" ht="28.5" customHeight="1" spans="1:3">
      <c r="A1030" s="18">
        <v>2150599</v>
      </c>
      <c r="B1030" s="26" t="s">
        <v>782</v>
      </c>
      <c r="C1030" s="24"/>
    </row>
    <row r="1031" s="1" customFormat="1" ht="28.5" customHeight="1" spans="1:3">
      <c r="A1031" s="18">
        <v>21507</v>
      </c>
      <c r="B1031" s="26" t="s">
        <v>783</v>
      </c>
      <c r="C1031" s="28"/>
    </row>
    <row r="1032" s="1" customFormat="1" ht="28.5" customHeight="1" spans="1:3">
      <c r="A1032" s="18">
        <v>2150701</v>
      </c>
      <c r="B1032" s="26" t="s">
        <v>8</v>
      </c>
      <c r="C1032" s="24"/>
    </row>
    <row r="1033" s="1" customFormat="1" ht="28.5" customHeight="1" spans="1:3">
      <c r="A1033" s="18">
        <v>2150702</v>
      </c>
      <c r="B1033" s="26" t="s">
        <v>9</v>
      </c>
      <c r="C1033" s="24"/>
    </row>
    <row r="1034" s="1" customFormat="1" ht="28.5" customHeight="1" spans="1:3">
      <c r="A1034" s="18">
        <v>2150703</v>
      </c>
      <c r="B1034" s="26" t="s">
        <v>10</v>
      </c>
      <c r="C1034" s="24"/>
    </row>
    <row r="1035" s="1" customFormat="1" ht="28.5" customHeight="1" spans="1:3">
      <c r="A1035" s="18">
        <v>2150704</v>
      </c>
      <c r="B1035" s="26" t="s">
        <v>784</v>
      </c>
      <c r="C1035" s="24"/>
    </row>
    <row r="1036" s="1" customFormat="1" ht="28.5" customHeight="1" spans="1:3">
      <c r="A1036" s="18">
        <v>2150705</v>
      </c>
      <c r="B1036" s="26" t="s">
        <v>785</v>
      </c>
      <c r="C1036" s="24"/>
    </row>
    <row r="1037" s="1" customFormat="1" ht="28.5" customHeight="1" spans="1:3">
      <c r="A1037" s="18">
        <v>2150799</v>
      </c>
      <c r="B1037" s="26" t="s">
        <v>786</v>
      </c>
      <c r="C1037" s="24"/>
    </row>
    <row r="1038" s="1" customFormat="1" ht="28.5" customHeight="1" spans="1:3">
      <c r="A1038" s="18">
        <v>21508</v>
      </c>
      <c r="B1038" s="19" t="s">
        <v>787</v>
      </c>
      <c r="C1038" s="20">
        <f>SUM(C1039:C1045)</f>
        <v>0</v>
      </c>
    </row>
    <row r="1039" s="1" customFormat="1" ht="28.5" customHeight="1" spans="1:3">
      <c r="A1039" s="18">
        <v>2150801</v>
      </c>
      <c r="B1039" s="26" t="s">
        <v>8</v>
      </c>
      <c r="C1039" s="24"/>
    </row>
    <row r="1040" s="1" customFormat="1" ht="28.5" customHeight="1" spans="1:3">
      <c r="A1040" s="18">
        <v>2150802</v>
      </c>
      <c r="B1040" s="26" t="s">
        <v>9</v>
      </c>
      <c r="C1040" s="24"/>
    </row>
    <row r="1041" s="1" customFormat="1" ht="28.5" customHeight="1" spans="1:3">
      <c r="A1041" s="18">
        <v>2150803</v>
      </c>
      <c r="B1041" s="26" t="s">
        <v>10</v>
      </c>
      <c r="C1041" s="24"/>
    </row>
    <row r="1042" s="1" customFormat="1" ht="28.5" customHeight="1" spans="1:3">
      <c r="A1042" s="18">
        <v>2150804</v>
      </c>
      <c r="B1042" s="26" t="s">
        <v>788</v>
      </c>
      <c r="C1042" s="24"/>
    </row>
    <row r="1043" s="1" customFormat="1" ht="28.5" customHeight="1" spans="1:3">
      <c r="A1043" s="18">
        <v>2150805</v>
      </c>
      <c r="B1043" s="26" t="s">
        <v>789</v>
      </c>
      <c r="C1043" s="24"/>
    </row>
    <row r="1044" s="1" customFormat="1" ht="28.5" customHeight="1" spans="1:3">
      <c r="A1044" s="18">
        <v>2150806</v>
      </c>
      <c r="B1044" s="26" t="s">
        <v>790</v>
      </c>
      <c r="C1044" s="24"/>
    </row>
    <row r="1045" s="1" customFormat="1" ht="28.5" customHeight="1" spans="1:3">
      <c r="A1045" s="18">
        <v>2150899</v>
      </c>
      <c r="B1045" s="26" t="s">
        <v>791</v>
      </c>
      <c r="C1045" s="24"/>
    </row>
    <row r="1046" s="1" customFormat="1" ht="28.5" customHeight="1" spans="1:3">
      <c r="A1046" s="18">
        <v>21599</v>
      </c>
      <c r="B1046" s="26" t="s">
        <v>792</v>
      </c>
      <c r="C1046" s="28"/>
    </row>
    <row r="1047" s="1" customFormat="1" ht="28.5" customHeight="1" spans="1:3">
      <c r="A1047" s="18">
        <v>2159901</v>
      </c>
      <c r="B1047" s="26" t="s">
        <v>793</v>
      </c>
      <c r="C1047" s="24"/>
    </row>
    <row r="1048" s="1" customFormat="1" ht="28.5" customHeight="1" spans="1:3">
      <c r="A1048" s="18">
        <v>2159904</v>
      </c>
      <c r="B1048" s="26" t="s">
        <v>794</v>
      </c>
      <c r="C1048" s="24"/>
    </row>
    <row r="1049" s="1" customFormat="1" ht="28.5" customHeight="1" spans="1:3">
      <c r="A1049" s="18">
        <v>2159905</v>
      </c>
      <c r="B1049" s="26" t="s">
        <v>795</v>
      </c>
      <c r="C1049" s="24"/>
    </row>
    <row r="1050" s="1" customFormat="1" ht="28.5" customHeight="1" spans="1:3">
      <c r="A1050" s="18">
        <v>2159906</v>
      </c>
      <c r="B1050" s="26" t="s">
        <v>796</v>
      </c>
      <c r="C1050" s="24"/>
    </row>
    <row r="1051" s="1" customFormat="1" ht="28.5" customHeight="1" spans="1:3">
      <c r="A1051" s="18">
        <v>2159999</v>
      </c>
      <c r="B1051" s="26" t="s">
        <v>797</v>
      </c>
      <c r="C1051" s="24"/>
    </row>
    <row r="1052" s="1" customFormat="1" ht="28.5" customHeight="1" spans="1:3">
      <c r="A1052" s="18">
        <v>216</v>
      </c>
      <c r="B1052" s="19" t="s">
        <v>798</v>
      </c>
      <c r="C1052" s="20">
        <f>C1053+C1063+C1069</f>
        <v>163</v>
      </c>
    </row>
    <row r="1053" s="1" customFormat="1" ht="28.5" customHeight="1" spans="1:3">
      <c r="A1053" s="18">
        <v>21602</v>
      </c>
      <c r="B1053" s="19" t="s">
        <v>799</v>
      </c>
      <c r="C1053" s="20">
        <f>SUM(C1054:C1062)</f>
        <v>98</v>
      </c>
    </row>
    <row r="1054" s="1" customFormat="1" ht="28.5" customHeight="1" spans="1:3">
      <c r="A1054" s="18">
        <v>2160201</v>
      </c>
      <c r="B1054" s="19" t="s">
        <v>8</v>
      </c>
      <c r="C1054" s="22">
        <v>93</v>
      </c>
    </row>
    <row r="1055" s="1" customFormat="1" ht="28.5" customHeight="1" spans="1:3">
      <c r="A1055" s="18">
        <v>2160202</v>
      </c>
      <c r="B1055" s="19" t="s">
        <v>9</v>
      </c>
      <c r="C1055" s="22">
        <v>5</v>
      </c>
    </row>
    <row r="1056" s="1" customFormat="1" ht="28.5" customHeight="1" spans="1:3">
      <c r="A1056" s="18">
        <v>2160203</v>
      </c>
      <c r="B1056" s="26" t="s">
        <v>10</v>
      </c>
      <c r="C1056" s="24"/>
    </row>
    <row r="1057" s="1" customFormat="1" ht="28.5" customHeight="1" spans="1:3">
      <c r="A1057" s="18">
        <v>2160216</v>
      </c>
      <c r="B1057" s="26" t="s">
        <v>800</v>
      </c>
      <c r="C1057" s="24"/>
    </row>
    <row r="1058" s="1" customFormat="1" ht="28.5" customHeight="1" spans="1:3">
      <c r="A1058" s="18">
        <v>2160217</v>
      </c>
      <c r="B1058" s="26" t="s">
        <v>801</v>
      </c>
      <c r="C1058" s="24"/>
    </row>
    <row r="1059" s="1" customFormat="1" ht="28.5" customHeight="1" spans="1:3">
      <c r="A1059" s="18">
        <v>2160218</v>
      </c>
      <c r="B1059" s="26" t="s">
        <v>802</v>
      </c>
      <c r="C1059" s="24"/>
    </row>
    <row r="1060" s="1" customFormat="1" ht="28.5" customHeight="1" spans="1:3">
      <c r="A1060" s="18">
        <v>2160219</v>
      </c>
      <c r="B1060" s="26" t="s">
        <v>803</v>
      </c>
      <c r="C1060" s="24"/>
    </row>
    <row r="1061" s="1" customFormat="1" ht="28.5" customHeight="1" spans="1:3">
      <c r="A1061" s="18">
        <v>2160250</v>
      </c>
      <c r="B1061" s="26" t="s">
        <v>17</v>
      </c>
      <c r="C1061" s="24"/>
    </row>
    <row r="1062" s="1" customFormat="1" ht="28.5" customHeight="1" spans="1:3">
      <c r="A1062" s="18">
        <v>2160299</v>
      </c>
      <c r="B1062" s="26" t="s">
        <v>804</v>
      </c>
      <c r="C1062" s="24"/>
    </row>
    <row r="1063" s="1" customFormat="1" ht="28.5" customHeight="1" spans="1:3">
      <c r="A1063" s="18">
        <v>21606</v>
      </c>
      <c r="B1063" s="19" t="s">
        <v>805</v>
      </c>
      <c r="C1063" s="20">
        <f>SUM(C1064:C1068)</f>
        <v>65</v>
      </c>
    </row>
    <row r="1064" s="1" customFormat="1" ht="28.5" customHeight="1" spans="1:3">
      <c r="A1064" s="18">
        <v>2160601</v>
      </c>
      <c r="B1064" s="26" t="s">
        <v>8</v>
      </c>
      <c r="C1064" s="24"/>
    </row>
    <row r="1065" s="1" customFormat="1" ht="28.5" customHeight="1" spans="1:3">
      <c r="A1065" s="18">
        <v>2160602</v>
      </c>
      <c r="B1065" s="26" t="s">
        <v>9</v>
      </c>
      <c r="C1065" s="24"/>
    </row>
    <row r="1066" s="1" customFormat="1" ht="28.5" customHeight="1" spans="1:3">
      <c r="A1066" s="18">
        <v>2160603</v>
      </c>
      <c r="B1066" s="26" t="s">
        <v>10</v>
      </c>
      <c r="C1066" s="24"/>
    </row>
    <row r="1067" s="1" customFormat="1" ht="28.5" customHeight="1" spans="1:3">
      <c r="A1067" s="18">
        <v>2160607</v>
      </c>
      <c r="B1067" s="26" t="s">
        <v>806</v>
      </c>
      <c r="C1067" s="24"/>
    </row>
    <row r="1068" s="1" customFormat="1" ht="28.5" customHeight="1" spans="1:3">
      <c r="A1068" s="18">
        <v>2160699</v>
      </c>
      <c r="B1068" s="19" t="s">
        <v>807</v>
      </c>
      <c r="C1068" s="22">
        <v>65</v>
      </c>
    </row>
    <row r="1069" s="1" customFormat="1" ht="28.5" customHeight="1" spans="1:3">
      <c r="A1069" s="18">
        <v>21699</v>
      </c>
      <c r="B1069" s="26" t="s">
        <v>808</v>
      </c>
      <c r="C1069" s="28"/>
    </row>
    <row r="1070" s="1" customFormat="1" ht="28.5" customHeight="1" spans="1:3">
      <c r="A1070" s="18">
        <v>2169901</v>
      </c>
      <c r="B1070" s="26" t="s">
        <v>809</v>
      </c>
      <c r="C1070" s="24"/>
    </row>
    <row r="1071" s="1" customFormat="1" ht="28.5" customHeight="1" spans="1:3">
      <c r="A1071" s="18">
        <v>2169999</v>
      </c>
      <c r="B1071" s="26" t="s">
        <v>810</v>
      </c>
      <c r="C1071" s="24"/>
    </row>
    <row r="1072" s="1" customFormat="1" ht="28.5" customHeight="1" spans="1:3">
      <c r="A1072" s="18">
        <v>217</v>
      </c>
      <c r="B1072" s="19" t="s">
        <v>811</v>
      </c>
      <c r="C1072" s="20">
        <f>C1073+C1080+C1090+C1096+C1099</f>
        <v>0</v>
      </c>
    </row>
    <row r="1073" s="4" customFormat="1" ht="28.5" customHeight="1" spans="1:3">
      <c r="A1073" s="18">
        <v>21701</v>
      </c>
      <c r="B1073" s="19" t="s">
        <v>812</v>
      </c>
      <c r="C1073" s="30">
        <f>SUM(C1074:C1079)</f>
        <v>0</v>
      </c>
    </row>
    <row r="1074" s="1" customFormat="1" ht="28.5" customHeight="1" spans="1:3">
      <c r="A1074" s="18">
        <v>2170101</v>
      </c>
      <c r="B1074" s="26" t="s">
        <v>8</v>
      </c>
      <c r="C1074" s="24"/>
    </row>
    <row r="1075" s="1" customFormat="1" ht="28.5" customHeight="1" spans="1:3">
      <c r="A1075" s="18">
        <v>2170102</v>
      </c>
      <c r="B1075" s="26" t="s">
        <v>9</v>
      </c>
      <c r="C1075" s="24"/>
    </row>
    <row r="1076" s="1" customFormat="1" ht="28.5" customHeight="1" spans="1:3">
      <c r="A1076" s="18">
        <v>2170103</v>
      </c>
      <c r="B1076" s="26" t="s">
        <v>10</v>
      </c>
      <c r="C1076" s="24"/>
    </row>
    <row r="1077" s="1" customFormat="1" ht="28.5" customHeight="1" spans="1:3">
      <c r="A1077" s="18">
        <v>2170104</v>
      </c>
      <c r="B1077" s="26" t="s">
        <v>813</v>
      </c>
      <c r="C1077" s="24"/>
    </row>
    <row r="1078" s="1" customFormat="1" ht="28.5" customHeight="1" spans="1:3">
      <c r="A1078" s="18">
        <v>2170150</v>
      </c>
      <c r="B1078" s="26" t="s">
        <v>17</v>
      </c>
      <c r="C1078" s="24"/>
    </row>
    <row r="1079" s="1" customFormat="1" ht="28.5" customHeight="1" spans="1:3">
      <c r="A1079" s="18">
        <v>2170199</v>
      </c>
      <c r="B1079" s="26" t="s">
        <v>814</v>
      </c>
      <c r="C1079" s="24"/>
    </row>
    <row r="1080" s="4" customFormat="1" ht="28.5" customHeight="1" spans="1:3">
      <c r="A1080" s="18">
        <v>21702</v>
      </c>
      <c r="B1080" s="19" t="s">
        <v>815</v>
      </c>
      <c r="C1080" s="30">
        <f>SUM(C1081:C1089)</f>
        <v>0</v>
      </c>
    </row>
    <row r="1081" s="1" customFormat="1" ht="28.5" customHeight="1" spans="1:3">
      <c r="A1081" s="18">
        <v>2170201</v>
      </c>
      <c r="B1081" s="26" t="s">
        <v>816</v>
      </c>
      <c r="C1081" s="24"/>
    </row>
    <row r="1082" s="1" customFormat="1" ht="28.5" customHeight="1" spans="1:3">
      <c r="A1082" s="18">
        <v>2170202</v>
      </c>
      <c r="B1082" s="26" t="s">
        <v>817</v>
      </c>
      <c r="C1082" s="24"/>
    </row>
    <row r="1083" s="1" customFormat="1" ht="28.5" customHeight="1" spans="1:3">
      <c r="A1083" s="18">
        <v>2170203</v>
      </c>
      <c r="B1083" s="26" t="s">
        <v>818</v>
      </c>
      <c r="C1083" s="24"/>
    </row>
    <row r="1084" s="1" customFormat="1" ht="28.5" customHeight="1" spans="1:3">
      <c r="A1084" s="18">
        <v>2170204</v>
      </c>
      <c r="B1084" s="26" t="s">
        <v>819</v>
      </c>
      <c r="C1084" s="24"/>
    </row>
    <row r="1085" s="1" customFormat="1" ht="28.5" customHeight="1" spans="1:3">
      <c r="A1085" s="18">
        <v>2170205</v>
      </c>
      <c r="B1085" s="26" t="s">
        <v>820</v>
      </c>
      <c r="C1085" s="24"/>
    </row>
    <row r="1086" s="1" customFormat="1" ht="28.5" customHeight="1" spans="1:3">
      <c r="A1086" s="18">
        <v>2170206</v>
      </c>
      <c r="B1086" s="26" t="s">
        <v>821</v>
      </c>
      <c r="C1086" s="24"/>
    </row>
    <row r="1087" s="1" customFormat="1" ht="28.5" customHeight="1" spans="1:3">
      <c r="A1087" s="18">
        <v>2170207</v>
      </c>
      <c r="B1087" s="26" t="s">
        <v>822</v>
      </c>
      <c r="C1087" s="24"/>
    </row>
    <row r="1088" s="1" customFormat="1" ht="28.5" customHeight="1" spans="1:3">
      <c r="A1088" s="18">
        <v>2170208</v>
      </c>
      <c r="B1088" s="26" t="s">
        <v>823</v>
      </c>
      <c r="C1088" s="24"/>
    </row>
    <row r="1089" s="1" customFormat="1" ht="28.5" customHeight="1" spans="1:3">
      <c r="A1089" s="18">
        <v>2170299</v>
      </c>
      <c r="B1089" s="26" t="s">
        <v>824</v>
      </c>
      <c r="C1089" s="24"/>
    </row>
    <row r="1090" s="4" customFormat="1" ht="28.5" customHeight="1" spans="1:3">
      <c r="A1090" s="18">
        <v>21703</v>
      </c>
      <c r="B1090" s="19" t="s">
        <v>825</v>
      </c>
      <c r="C1090" s="30">
        <f>SUM(C1091:C1095)</f>
        <v>0</v>
      </c>
    </row>
    <row r="1091" s="1" customFormat="1" ht="28.5" customHeight="1" spans="1:3">
      <c r="A1091" s="18">
        <v>2170301</v>
      </c>
      <c r="B1091" s="26" t="s">
        <v>826</v>
      </c>
      <c r="C1091" s="24"/>
    </row>
    <row r="1092" s="1" customFormat="1" ht="28.5" customHeight="1" spans="1:3">
      <c r="A1092" s="18">
        <v>2170302</v>
      </c>
      <c r="B1092" s="26" t="s">
        <v>827</v>
      </c>
      <c r="C1092" s="24"/>
    </row>
    <row r="1093" s="1" customFormat="1" ht="28.5" customHeight="1" spans="1:3">
      <c r="A1093" s="18">
        <v>2170303</v>
      </c>
      <c r="B1093" s="26" t="s">
        <v>828</v>
      </c>
      <c r="C1093" s="24"/>
    </row>
    <row r="1094" s="1" customFormat="1" ht="28.5" customHeight="1" spans="1:3">
      <c r="A1094" s="18">
        <v>2170304</v>
      </c>
      <c r="B1094" s="26" t="s">
        <v>829</v>
      </c>
      <c r="C1094" s="24"/>
    </row>
    <row r="1095" s="1" customFormat="1" ht="28.5" customHeight="1" spans="1:3">
      <c r="A1095" s="18">
        <v>2170399</v>
      </c>
      <c r="B1095" s="26" t="s">
        <v>830</v>
      </c>
      <c r="C1095" s="24"/>
    </row>
    <row r="1096" s="4" customFormat="1" ht="28.5" customHeight="1" spans="1:3">
      <c r="A1096" s="18">
        <v>21704</v>
      </c>
      <c r="B1096" s="19" t="s">
        <v>831</v>
      </c>
      <c r="C1096" s="30">
        <f>SUM(C1097:C1098)</f>
        <v>0</v>
      </c>
    </row>
    <row r="1097" s="1" customFormat="1" ht="28.5" customHeight="1" spans="1:3">
      <c r="A1097" s="18">
        <v>2170401</v>
      </c>
      <c r="B1097" s="26" t="s">
        <v>832</v>
      </c>
      <c r="C1097" s="24"/>
    </row>
    <row r="1098" s="1" customFormat="1" ht="28.5" customHeight="1" spans="1:3">
      <c r="A1098" s="18">
        <v>2170499</v>
      </c>
      <c r="B1098" s="26" t="s">
        <v>833</v>
      </c>
      <c r="C1098" s="24"/>
    </row>
    <row r="1099" s="4" customFormat="1" ht="28.5" customHeight="1" spans="1:3">
      <c r="A1099" s="18">
        <v>21799</v>
      </c>
      <c r="B1099" s="19" t="s">
        <v>834</v>
      </c>
      <c r="C1099" s="30">
        <f>SUM(C1100:C1101)</f>
        <v>0</v>
      </c>
    </row>
    <row r="1100" s="1" customFormat="1" ht="28.5" customHeight="1" spans="1:3">
      <c r="A1100" s="18">
        <v>2179902</v>
      </c>
      <c r="B1100" s="26" t="s">
        <v>835</v>
      </c>
      <c r="C1100" s="24"/>
    </row>
    <row r="1101" s="1" customFormat="1" ht="28.5" customHeight="1" spans="1:3">
      <c r="A1101" s="18">
        <v>2179999</v>
      </c>
      <c r="B1101" s="26" t="s">
        <v>836</v>
      </c>
      <c r="C1101" s="24"/>
    </row>
    <row r="1102" s="1" customFormat="1" ht="28.5" customHeight="1" spans="1:3">
      <c r="A1102" s="18">
        <v>219</v>
      </c>
      <c r="B1102" s="19" t="s">
        <v>837</v>
      </c>
      <c r="C1102" s="20">
        <f>SUM(C1103:C1111)</f>
        <v>0</v>
      </c>
    </row>
    <row r="1103" s="1" customFormat="1" ht="28.5" customHeight="1" spans="1:3">
      <c r="A1103" s="18">
        <v>21901</v>
      </c>
      <c r="B1103" s="26" t="s">
        <v>838</v>
      </c>
      <c r="C1103" s="24"/>
    </row>
    <row r="1104" s="1" customFormat="1" ht="28.5" customHeight="1" spans="1:3">
      <c r="A1104" s="18">
        <v>21902</v>
      </c>
      <c r="B1104" s="26" t="s">
        <v>839</v>
      </c>
      <c r="C1104" s="24"/>
    </row>
    <row r="1105" s="1" customFormat="1" ht="28.5" customHeight="1" spans="1:3">
      <c r="A1105" s="18">
        <v>21903</v>
      </c>
      <c r="B1105" s="26" t="s">
        <v>840</v>
      </c>
      <c r="C1105" s="24"/>
    </row>
    <row r="1106" s="1" customFormat="1" ht="28.5" customHeight="1" spans="1:3">
      <c r="A1106" s="18">
        <v>21904</v>
      </c>
      <c r="B1106" s="26" t="s">
        <v>841</v>
      </c>
      <c r="C1106" s="24"/>
    </row>
    <row r="1107" s="1" customFormat="1" ht="28.5" customHeight="1" spans="1:3">
      <c r="A1107" s="18">
        <v>21905</v>
      </c>
      <c r="B1107" s="26" t="s">
        <v>842</v>
      </c>
      <c r="C1107" s="24"/>
    </row>
    <row r="1108" s="1" customFormat="1" ht="28.5" customHeight="1" spans="1:3">
      <c r="A1108" s="18">
        <v>21906</v>
      </c>
      <c r="B1108" s="26" t="s">
        <v>618</v>
      </c>
      <c r="C1108" s="24"/>
    </row>
    <row r="1109" s="1" customFormat="1" ht="28.5" customHeight="1" spans="1:3">
      <c r="A1109" s="18">
        <v>21907</v>
      </c>
      <c r="B1109" s="26" t="s">
        <v>843</v>
      </c>
      <c r="C1109" s="24"/>
    </row>
    <row r="1110" s="1" customFormat="1" ht="28.5" customHeight="1" spans="1:3">
      <c r="A1110" s="18">
        <v>21908</v>
      </c>
      <c r="B1110" s="26" t="s">
        <v>844</v>
      </c>
      <c r="C1110" s="24"/>
    </row>
    <row r="1111" s="1" customFormat="1" ht="28.5" customHeight="1" spans="1:3">
      <c r="A1111" s="18">
        <v>21999</v>
      </c>
      <c r="B1111" s="26" t="s">
        <v>845</v>
      </c>
      <c r="C1111" s="24"/>
    </row>
    <row r="1112" s="1" customFormat="1" ht="28.5" customHeight="1" spans="1:3">
      <c r="A1112" s="18">
        <v>220</v>
      </c>
      <c r="B1112" s="19" t="s">
        <v>846</v>
      </c>
      <c r="C1112" s="20">
        <f>C1113+C1140+C1155</f>
        <v>1453</v>
      </c>
    </row>
    <row r="1113" s="1" customFormat="1" ht="28.5" customHeight="1" spans="1:3">
      <c r="A1113" s="18">
        <v>22001</v>
      </c>
      <c r="B1113" s="19" t="s">
        <v>847</v>
      </c>
      <c r="C1113" s="20">
        <f>SUM(C1114:C1139)</f>
        <v>1378</v>
      </c>
    </row>
    <row r="1114" s="1" customFormat="1" ht="28.5" customHeight="1" spans="1:3">
      <c r="A1114" s="18">
        <v>2200101</v>
      </c>
      <c r="B1114" s="19" t="s">
        <v>8</v>
      </c>
      <c r="C1114" s="22">
        <v>942</v>
      </c>
    </row>
    <row r="1115" s="1" customFormat="1" ht="28.5" customHeight="1" spans="1:3">
      <c r="A1115" s="18">
        <v>2200102</v>
      </c>
      <c r="B1115" s="19" t="s">
        <v>9</v>
      </c>
      <c r="C1115" s="22">
        <v>436</v>
      </c>
    </row>
    <row r="1116" s="1" customFormat="1" ht="28.5" customHeight="1" spans="1:3">
      <c r="A1116" s="18">
        <v>2200103</v>
      </c>
      <c r="B1116" s="26" t="s">
        <v>10</v>
      </c>
      <c r="C1116" s="24"/>
    </row>
    <row r="1117" s="1" customFormat="1" ht="28.5" customHeight="1" spans="1:3">
      <c r="A1117" s="18">
        <v>2200104</v>
      </c>
      <c r="B1117" s="26" t="s">
        <v>848</v>
      </c>
      <c r="C1117" s="24"/>
    </row>
    <row r="1118" s="1" customFormat="1" ht="28.5" customHeight="1" spans="1:3">
      <c r="A1118" s="18">
        <v>2200106</v>
      </c>
      <c r="B1118" s="26" t="s">
        <v>849</v>
      </c>
      <c r="C1118" s="24"/>
    </row>
    <row r="1119" s="1" customFormat="1" ht="28.5" customHeight="1" spans="1:3">
      <c r="A1119" s="18">
        <v>2200107</v>
      </c>
      <c r="B1119" s="26" t="s">
        <v>850</v>
      </c>
      <c r="C1119" s="24"/>
    </row>
    <row r="1120" s="1" customFormat="1" ht="28.5" customHeight="1" spans="1:3">
      <c r="A1120" s="18">
        <v>2200108</v>
      </c>
      <c r="B1120" s="26" t="s">
        <v>851</v>
      </c>
      <c r="C1120" s="24"/>
    </row>
    <row r="1121" s="1" customFormat="1" ht="28.5" customHeight="1" spans="1:3">
      <c r="A1121" s="18">
        <v>2200109</v>
      </c>
      <c r="B1121" s="26" t="s">
        <v>852</v>
      </c>
      <c r="C1121" s="24"/>
    </row>
    <row r="1122" s="1" customFormat="1" ht="28.5" customHeight="1" spans="1:3">
      <c r="A1122" s="18">
        <v>2200112</v>
      </c>
      <c r="B1122" s="26" t="s">
        <v>853</v>
      </c>
      <c r="C1122" s="24"/>
    </row>
    <row r="1123" s="1" customFormat="1" ht="28.5" customHeight="1" spans="1:3">
      <c r="A1123" s="18">
        <v>2200113</v>
      </c>
      <c r="B1123" s="26" t="s">
        <v>854</v>
      </c>
      <c r="C1123" s="24"/>
    </row>
    <row r="1124" s="1" customFormat="1" ht="28.5" customHeight="1" spans="1:3">
      <c r="A1124" s="18">
        <v>2200114</v>
      </c>
      <c r="B1124" s="26" t="s">
        <v>855</v>
      </c>
      <c r="C1124" s="24"/>
    </row>
    <row r="1125" s="1" customFormat="1" ht="28.5" customHeight="1" spans="1:3">
      <c r="A1125" s="18">
        <v>2200115</v>
      </c>
      <c r="B1125" s="26" t="s">
        <v>856</v>
      </c>
      <c r="C1125" s="24"/>
    </row>
    <row r="1126" s="1" customFormat="1" ht="28.5" customHeight="1" spans="1:3">
      <c r="A1126" s="18">
        <v>2200116</v>
      </c>
      <c r="B1126" s="26" t="s">
        <v>857</v>
      </c>
      <c r="C1126" s="24"/>
    </row>
    <row r="1127" s="1" customFormat="1" ht="28.5" customHeight="1" spans="1:3">
      <c r="A1127" s="18">
        <v>2200119</v>
      </c>
      <c r="B1127" s="26" t="s">
        <v>858</v>
      </c>
      <c r="C1127" s="24"/>
    </row>
    <row r="1128" s="1" customFormat="1" ht="28.5" customHeight="1" spans="1:3">
      <c r="A1128" s="18">
        <v>2200120</v>
      </c>
      <c r="B1128" s="26" t="s">
        <v>859</v>
      </c>
      <c r="C1128" s="24"/>
    </row>
    <row r="1129" s="1" customFormat="1" ht="28.5" customHeight="1" spans="1:3">
      <c r="A1129" s="18">
        <v>2200121</v>
      </c>
      <c r="B1129" s="26" t="s">
        <v>860</v>
      </c>
      <c r="C1129" s="24"/>
    </row>
    <row r="1130" s="1" customFormat="1" ht="28.5" customHeight="1" spans="1:3">
      <c r="A1130" s="18">
        <v>2200122</v>
      </c>
      <c r="B1130" s="26" t="s">
        <v>861</v>
      </c>
      <c r="C1130" s="24"/>
    </row>
    <row r="1131" s="1" customFormat="1" ht="28.5" customHeight="1" spans="1:3">
      <c r="A1131" s="18">
        <v>2200123</v>
      </c>
      <c r="B1131" s="26" t="s">
        <v>862</v>
      </c>
      <c r="C1131" s="24"/>
    </row>
    <row r="1132" s="1" customFormat="1" ht="28.5" customHeight="1" spans="1:3">
      <c r="A1132" s="18">
        <v>2200124</v>
      </c>
      <c r="B1132" s="26" t="s">
        <v>863</v>
      </c>
      <c r="C1132" s="24"/>
    </row>
    <row r="1133" s="1" customFormat="1" ht="28.5" customHeight="1" spans="1:3">
      <c r="A1133" s="18">
        <v>2200125</v>
      </c>
      <c r="B1133" s="26" t="s">
        <v>864</v>
      </c>
      <c r="C1133" s="24"/>
    </row>
    <row r="1134" s="1" customFormat="1" ht="28.5" customHeight="1" spans="1:3">
      <c r="A1134" s="18">
        <v>2200126</v>
      </c>
      <c r="B1134" s="26" t="s">
        <v>865</v>
      </c>
      <c r="C1134" s="24"/>
    </row>
    <row r="1135" s="1" customFormat="1" ht="28.5" customHeight="1" spans="1:3">
      <c r="A1135" s="18">
        <v>2200127</v>
      </c>
      <c r="B1135" s="26" t="s">
        <v>866</v>
      </c>
      <c r="C1135" s="24"/>
    </row>
    <row r="1136" s="1" customFormat="1" ht="28.5" customHeight="1" spans="1:3">
      <c r="A1136" s="18">
        <v>2200128</v>
      </c>
      <c r="B1136" s="26" t="s">
        <v>867</v>
      </c>
      <c r="C1136" s="24"/>
    </row>
    <row r="1137" s="1" customFormat="1" ht="28.5" customHeight="1" spans="1:3">
      <c r="A1137" s="18">
        <v>2200129</v>
      </c>
      <c r="B1137" s="26" t="s">
        <v>868</v>
      </c>
      <c r="C1137" s="24"/>
    </row>
    <row r="1138" s="1" customFormat="1" ht="28.5" customHeight="1" spans="1:3">
      <c r="A1138" s="18">
        <v>2200150</v>
      </c>
      <c r="B1138" s="26" t="s">
        <v>17</v>
      </c>
      <c r="C1138" s="24"/>
    </row>
    <row r="1139" s="1" customFormat="1" ht="28.5" customHeight="1" spans="1:3">
      <c r="A1139" s="18">
        <v>2200199</v>
      </c>
      <c r="B1139" s="26" t="s">
        <v>869</v>
      </c>
      <c r="C1139" s="24"/>
    </row>
    <row r="1140" s="1" customFormat="1" ht="28.5" customHeight="1" spans="1:3">
      <c r="A1140" s="18">
        <v>22005</v>
      </c>
      <c r="B1140" s="19" t="s">
        <v>870</v>
      </c>
      <c r="C1140" s="20">
        <f>SUM(C1141:C1154)</f>
        <v>75</v>
      </c>
    </row>
    <row r="1141" s="1" customFormat="1" ht="28.5" customHeight="1" spans="1:3">
      <c r="A1141" s="18">
        <v>2200501</v>
      </c>
      <c r="B1141" s="26" t="s">
        <v>8</v>
      </c>
      <c r="C1141" s="24"/>
    </row>
    <row r="1142" s="1" customFormat="1" ht="28.5" customHeight="1" spans="1:3">
      <c r="A1142" s="18">
        <v>2200502</v>
      </c>
      <c r="B1142" s="26" t="s">
        <v>9</v>
      </c>
      <c r="C1142" s="24"/>
    </row>
    <row r="1143" s="1" customFormat="1" ht="28.5" customHeight="1" spans="1:3">
      <c r="A1143" s="18">
        <v>2200503</v>
      </c>
      <c r="B1143" s="26" t="s">
        <v>10</v>
      </c>
      <c r="C1143" s="24"/>
    </row>
    <row r="1144" s="1" customFormat="1" ht="28.5" customHeight="1" spans="1:3">
      <c r="A1144" s="18">
        <v>2200504</v>
      </c>
      <c r="B1144" s="26" t="s">
        <v>871</v>
      </c>
      <c r="C1144" s="24"/>
    </row>
    <row r="1145" s="1" customFormat="1" ht="28.5" customHeight="1" spans="1:3">
      <c r="A1145" s="18">
        <v>2200506</v>
      </c>
      <c r="B1145" s="26" t="s">
        <v>872</v>
      </c>
      <c r="C1145" s="24"/>
    </row>
    <row r="1146" s="1" customFormat="1" ht="28.5" customHeight="1" spans="1:3">
      <c r="A1146" s="18">
        <v>2200507</v>
      </c>
      <c r="B1146" s="26" t="s">
        <v>873</v>
      </c>
      <c r="C1146" s="24"/>
    </row>
    <row r="1147" s="1" customFormat="1" ht="28.5" customHeight="1" spans="1:3">
      <c r="A1147" s="18">
        <v>2200508</v>
      </c>
      <c r="B1147" s="26" t="s">
        <v>874</v>
      </c>
      <c r="C1147" s="24"/>
    </row>
    <row r="1148" s="1" customFormat="1" ht="28.5" customHeight="1" spans="1:3">
      <c r="A1148" s="18">
        <v>2200509</v>
      </c>
      <c r="B1148" s="26" t="s">
        <v>875</v>
      </c>
      <c r="C1148" s="24"/>
    </row>
    <row r="1149" s="1" customFormat="1" ht="28.5" customHeight="1" spans="1:3">
      <c r="A1149" s="18">
        <v>2200510</v>
      </c>
      <c r="B1149" s="26" t="s">
        <v>876</v>
      </c>
      <c r="C1149" s="24"/>
    </row>
    <row r="1150" s="1" customFormat="1" ht="28.5" customHeight="1" spans="1:3">
      <c r="A1150" s="18">
        <v>2200511</v>
      </c>
      <c r="B1150" s="26" t="s">
        <v>877</v>
      </c>
      <c r="C1150" s="24"/>
    </row>
    <row r="1151" s="1" customFormat="1" ht="28.5" customHeight="1" spans="1:3">
      <c r="A1151" s="18">
        <v>2200512</v>
      </c>
      <c r="B1151" s="26" t="s">
        <v>878</v>
      </c>
      <c r="C1151" s="24"/>
    </row>
    <row r="1152" s="1" customFormat="1" ht="28.5" customHeight="1" spans="1:3">
      <c r="A1152" s="18">
        <v>2200513</v>
      </c>
      <c r="B1152" s="26" t="s">
        <v>879</v>
      </c>
      <c r="C1152" s="24"/>
    </row>
    <row r="1153" s="1" customFormat="1" ht="28.5" customHeight="1" spans="1:3">
      <c r="A1153" s="18">
        <v>2200514</v>
      </c>
      <c r="B1153" s="26" t="s">
        <v>880</v>
      </c>
      <c r="C1153" s="24"/>
    </row>
    <row r="1154" s="1" customFormat="1" ht="28.5" customHeight="1" spans="1:3">
      <c r="A1154" s="18">
        <v>2200599</v>
      </c>
      <c r="B1154" s="19" t="s">
        <v>881</v>
      </c>
      <c r="C1154" s="22">
        <v>75</v>
      </c>
    </row>
    <row r="1155" s="4" customFormat="1" ht="28.5" customHeight="1" spans="1:3">
      <c r="A1155" s="18">
        <v>22099</v>
      </c>
      <c r="B1155" s="19" t="s">
        <v>882</v>
      </c>
      <c r="C1155" s="30">
        <f>C1156</f>
        <v>0</v>
      </c>
    </row>
    <row r="1156" s="1" customFormat="1" ht="28.5" customHeight="1" spans="1:3">
      <c r="A1156" s="18">
        <v>2209999</v>
      </c>
      <c r="B1156" s="26" t="s">
        <v>883</v>
      </c>
      <c r="C1156" s="24"/>
    </row>
    <row r="1157" s="1" customFormat="1" ht="28.5" customHeight="1" spans="1:3">
      <c r="A1157" s="18">
        <v>221</v>
      </c>
      <c r="B1157" s="19" t="s">
        <v>884</v>
      </c>
      <c r="C1157" s="20">
        <f>C1158+C1170+C1174</f>
        <v>5094</v>
      </c>
    </row>
    <row r="1158" s="1" customFormat="1" ht="28.5" customHeight="1" spans="1:3">
      <c r="A1158" s="18">
        <v>22101</v>
      </c>
      <c r="B1158" s="19" t="s">
        <v>885</v>
      </c>
      <c r="C1158" s="20">
        <f>SUM(C1159:C1169)</f>
        <v>143</v>
      </c>
    </row>
    <row r="1159" s="1" customFormat="1" ht="28.5" customHeight="1" spans="1:3">
      <c r="A1159" s="18">
        <v>2210101</v>
      </c>
      <c r="B1159" s="26" t="s">
        <v>886</v>
      </c>
      <c r="C1159" s="24"/>
    </row>
    <row r="1160" s="1" customFormat="1" ht="28.5" customHeight="1" spans="1:3">
      <c r="A1160" s="18">
        <v>2210102</v>
      </c>
      <c r="B1160" s="26" t="s">
        <v>887</v>
      </c>
      <c r="C1160" s="24"/>
    </row>
    <row r="1161" s="1" customFormat="1" ht="28.5" customHeight="1" spans="1:3">
      <c r="A1161" s="18">
        <v>2210103</v>
      </c>
      <c r="B1161" s="26" t="s">
        <v>888</v>
      </c>
      <c r="C1161" s="24"/>
    </row>
    <row r="1162" s="1" customFormat="1" ht="28.5" customHeight="1" spans="1:3">
      <c r="A1162" s="18">
        <v>2210104</v>
      </c>
      <c r="B1162" s="26" t="s">
        <v>889</v>
      </c>
      <c r="C1162" s="24"/>
    </row>
    <row r="1163" s="1" customFormat="1" ht="28.5" customHeight="1" spans="1:3">
      <c r="A1163" s="18">
        <v>2210105</v>
      </c>
      <c r="B1163" s="26" t="s">
        <v>890</v>
      </c>
      <c r="C1163" s="24"/>
    </row>
    <row r="1164" s="1" customFormat="1" ht="28.5" customHeight="1" spans="1:3">
      <c r="A1164" s="18">
        <v>2210106</v>
      </c>
      <c r="B1164" s="26" t="s">
        <v>891</v>
      </c>
      <c r="C1164" s="24"/>
    </row>
    <row r="1165" s="1" customFormat="1" ht="28.5" customHeight="1" spans="1:3">
      <c r="A1165" s="18">
        <v>2210107</v>
      </c>
      <c r="B1165" s="26" t="s">
        <v>892</v>
      </c>
      <c r="C1165" s="24"/>
    </row>
    <row r="1166" s="1" customFormat="1" ht="28.5" customHeight="1" spans="1:3">
      <c r="A1166" s="18">
        <v>2210108</v>
      </c>
      <c r="B1166" s="19" t="s">
        <v>893</v>
      </c>
      <c r="C1166" s="22">
        <v>133</v>
      </c>
    </row>
    <row r="1167" s="1" customFormat="1" ht="28.5" customHeight="1" spans="1:3">
      <c r="A1167" s="18">
        <v>2210109</v>
      </c>
      <c r="B1167" s="26" t="s">
        <v>894</v>
      </c>
      <c r="C1167" s="24"/>
    </row>
    <row r="1168" s="1" customFormat="1" ht="28.5" customHeight="1" spans="1:3">
      <c r="A1168" s="18">
        <v>2210110</v>
      </c>
      <c r="B1168" s="26" t="s">
        <v>895</v>
      </c>
      <c r="C1168" s="24"/>
    </row>
    <row r="1169" s="1" customFormat="1" ht="28.5" customHeight="1" spans="1:3">
      <c r="A1169" s="18">
        <v>2210111</v>
      </c>
      <c r="B1169" s="19" t="s">
        <v>896</v>
      </c>
      <c r="C1169" s="22">
        <v>10</v>
      </c>
    </row>
    <row r="1170" s="1" customFormat="1" ht="28.5" customHeight="1" spans="1:3">
      <c r="A1170" s="18">
        <v>22102</v>
      </c>
      <c r="B1170" s="19" t="s">
        <v>897</v>
      </c>
      <c r="C1170" s="20">
        <f>SUM(C1171:C1173)</f>
        <v>4951</v>
      </c>
    </row>
    <row r="1171" s="1" customFormat="1" ht="28.5" customHeight="1" spans="1:3">
      <c r="A1171" s="18">
        <v>2210201</v>
      </c>
      <c r="B1171" s="19" t="s">
        <v>898</v>
      </c>
      <c r="C1171" s="22">
        <v>4951</v>
      </c>
    </row>
    <row r="1172" s="1" customFormat="1" ht="28.5" customHeight="1" spans="1:3">
      <c r="A1172" s="18">
        <v>2210202</v>
      </c>
      <c r="B1172" s="26" t="s">
        <v>899</v>
      </c>
      <c r="C1172" s="24"/>
    </row>
    <row r="1173" s="1" customFormat="1" ht="28.5" customHeight="1" spans="1:3">
      <c r="A1173" s="18">
        <v>2210203</v>
      </c>
      <c r="B1173" s="26" t="s">
        <v>900</v>
      </c>
      <c r="C1173" s="24"/>
    </row>
    <row r="1174" s="4" customFormat="1" ht="28.5" customHeight="1" spans="1:3">
      <c r="A1174" s="18">
        <v>22103</v>
      </c>
      <c r="B1174" s="19" t="s">
        <v>901</v>
      </c>
      <c r="C1174" s="30">
        <f>SUM(C1175:C1177)</f>
        <v>0</v>
      </c>
    </row>
    <row r="1175" s="1" customFormat="1" ht="28.5" customHeight="1" spans="1:3">
      <c r="A1175" s="18">
        <v>2210301</v>
      </c>
      <c r="B1175" s="26" t="s">
        <v>902</v>
      </c>
      <c r="C1175" s="24"/>
    </row>
    <row r="1176" s="1" customFormat="1" ht="28.5" customHeight="1" spans="1:3">
      <c r="A1176" s="18">
        <v>2210302</v>
      </c>
      <c r="B1176" s="26" t="s">
        <v>903</v>
      </c>
      <c r="C1176" s="24"/>
    </row>
    <row r="1177" s="1" customFormat="1" ht="28.5" customHeight="1" spans="1:3">
      <c r="A1177" s="18">
        <v>2210399</v>
      </c>
      <c r="B1177" s="26" t="s">
        <v>904</v>
      </c>
      <c r="C1177" s="24"/>
    </row>
    <row r="1178" s="1" customFormat="1" ht="28.5" customHeight="1" spans="1:3">
      <c r="A1178" s="18">
        <v>222</v>
      </c>
      <c r="B1178" s="19" t="s">
        <v>905</v>
      </c>
      <c r="C1178" s="20">
        <f>C1179+C1197+C1203+C1209</f>
        <v>2759</v>
      </c>
    </row>
    <row r="1179" s="4" customFormat="1" ht="28.5" customHeight="1" spans="1:3">
      <c r="A1179" s="18">
        <v>22201</v>
      </c>
      <c r="B1179" s="19" t="s">
        <v>906</v>
      </c>
      <c r="C1179" s="33">
        <f>SUM(C1180:C1196)</f>
        <v>2759</v>
      </c>
    </row>
    <row r="1180" s="1" customFormat="1" ht="28.5" customHeight="1" spans="1:3">
      <c r="A1180" s="18">
        <v>2220101</v>
      </c>
      <c r="B1180" s="26" t="s">
        <v>8</v>
      </c>
      <c r="C1180" s="24"/>
    </row>
    <row r="1181" s="1" customFormat="1" ht="28.5" customHeight="1" spans="1:3">
      <c r="A1181" s="18">
        <v>2220102</v>
      </c>
      <c r="B1181" s="19" t="s">
        <v>9</v>
      </c>
      <c r="C1181" s="22">
        <v>5</v>
      </c>
    </row>
    <row r="1182" s="1" customFormat="1" ht="28.5" customHeight="1" spans="1:3">
      <c r="A1182" s="18">
        <v>2220103</v>
      </c>
      <c r="B1182" s="26" t="s">
        <v>10</v>
      </c>
      <c r="C1182" s="24"/>
    </row>
    <row r="1183" s="1" customFormat="1" ht="28.5" customHeight="1" spans="1:3">
      <c r="A1183" s="18">
        <v>2220104</v>
      </c>
      <c r="B1183" s="26" t="s">
        <v>907</v>
      </c>
      <c r="C1183" s="24"/>
    </row>
    <row r="1184" s="1" customFormat="1" ht="28.5" customHeight="1" spans="1:3">
      <c r="A1184" s="18">
        <v>2220105</v>
      </c>
      <c r="B1184" s="26" t="s">
        <v>908</v>
      </c>
      <c r="C1184" s="24"/>
    </row>
    <row r="1185" s="1" customFormat="1" ht="28.5" customHeight="1" spans="1:3">
      <c r="A1185" s="18">
        <v>2220106</v>
      </c>
      <c r="B1185" s="26" t="s">
        <v>909</v>
      </c>
      <c r="C1185" s="24"/>
    </row>
    <row r="1186" s="1" customFormat="1" ht="28.5" customHeight="1" spans="1:3">
      <c r="A1186" s="18">
        <v>2220107</v>
      </c>
      <c r="B1186" s="26" t="s">
        <v>910</v>
      </c>
      <c r="C1186" s="24"/>
    </row>
    <row r="1187" s="1" customFormat="1" ht="28.5" customHeight="1" spans="1:3">
      <c r="A1187" s="18">
        <v>2220112</v>
      </c>
      <c r="B1187" s="26" t="s">
        <v>911</v>
      </c>
      <c r="C1187" s="24"/>
    </row>
    <row r="1188" s="1" customFormat="1" ht="28.5" customHeight="1" spans="1:3">
      <c r="A1188" s="18">
        <v>2220113</v>
      </c>
      <c r="B1188" s="26" t="s">
        <v>912</v>
      </c>
      <c r="C1188" s="24"/>
    </row>
    <row r="1189" s="1" customFormat="1" ht="28.5" customHeight="1" spans="1:3">
      <c r="A1189" s="18">
        <v>2220114</v>
      </c>
      <c r="B1189" s="26" t="s">
        <v>913</v>
      </c>
      <c r="C1189" s="24"/>
    </row>
    <row r="1190" s="1" customFormat="1" ht="28.5" customHeight="1" spans="1:3">
      <c r="A1190" s="18">
        <v>2220115</v>
      </c>
      <c r="B1190" s="26" t="s">
        <v>914</v>
      </c>
      <c r="C1190" s="24"/>
    </row>
    <row r="1191" s="1" customFormat="1" ht="28.5" customHeight="1" spans="1:3">
      <c r="A1191" s="18">
        <v>2220118</v>
      </c>
      <c r="B1191" s="26" t="s">
        <v>915</v>
      </c>
      <c r="C1191" s="24"/>
    </row>
    <row r="1192" s="1" customFormat="1" ht="28.5" customHeight="1" spans="1:3">
      <c r="A1192" s="18">
        <v>2220119</v>
      </c>
      <c r="B1192" s="26" t="s">
        <v>916</v>
      </c>
      <c r="C1192" s="24"/>
    </row>
    <row r="1193" s="1" customFormat="1" ht="28.5" customHeight="1" spans="1:3">
      <c r="A1193" s="18">
        <v>2220120</v>
      </c>
      <c r="B1193" s="26" t="s">
        <v>917</v>
      </c>
      <c r="C1193" s="24"/>
    </row>
    <row r="1194" s="1" customFormat="1" ht="28.5" customHeight="1" spans="1:3">
      <c r="A1194" s="18">
        <v>2220121</v>
      </c>
      <c r="B1194" s="26" t="s">
        <v>918</v>
      </c>
      <c r="C1194" s="24"/>
    </row>
    <row r="1195" s="1" customFormat="1" ht="28.5" customHeight="1" spans="1:3">
      <c r="A1195" s="18">
        <v>2220150</v>
      </c>
      <c r="B1195" s="26" t="s">
        <v>17</v>
      </c>
      <c r="C1195" s="24"/>
    </row>
    <row r="1196" s="1" customFormat="1" ht="28.5" customHeight="1" spans="1:3">
      <c r="A1196" s="18">
        <v>2220199</v>
      </c>
      <c r="B1196" s="19" t="s">
        <v>919</v>
      </c>
      <c r="C1196" s="22">
        <v>2754</v>
      </c>
    </row>
    <row r="1197" s="4" customFormat="1" ht="28.5" customHeight="1" spans="1:3">
      <c r="A1197" s="18">
        <v>22203</v>
      </c>
      <c r="B1197" s="19" t="s">
        <v>920</v>
      </c>
      <c r="C1197" s="30">
        <f>SUM(C1198:C1202)</f>
        <v>0</v>
      </c>
    </row>
    <row r="1198" s="1" customFormat="1" ht="28.5" customHeight="1" spans="1:3">
      <c r="A1198" s="18">
        <v>2220301</v>
      </c>
      <c r="B1198" s="26" t="s">
        <v>921</v>
      </c>
      <c r="C1198" s="24"/>
    </row>
    <row r="1199" s="1" customFormat="1" ht="28.5" customHeight="1" spans="1:3">
      <c r="A1199" s="18">
        <v>2220303</v>
      </c>
      <c r="B1199" s="26" t="s">
        <v>922</v>
      </c>
      <c r="C1199" s="24"/>
    </row>
    <row r="1200" s="1" customFormat="1" ht="28.5" customHeight="1" spans="1:3">
      <c r="A1200" s="18">
        <v>2220304</v>
      </c>
      <c r="B1200" s="26" t="s">
        <v>923</v>
      </c>
      <c r="C1200" s="24"/>
    </row>
    <row r="1201" s="1" customFormat="1" ht="28.5" customHeight="1" spans="1:3">
      <c r="A1201" s="18">
        <v>2220305</v>
      </c>
      <c r="B1201" s="26" t="s">
        <v>924</v>
      </c>
      <c r="C1201" s="24"/>
    </row>
    <row r="1202" s="1" customFormat="1" ht="28.5" customHeight="1" spans="1:3">
      <c r="A1202" s="18">
        <v>2220399</v>
      </c>
      <c r="B1202" s="26" t="s">
        <v>925</v>
      </c>
      <c r="C1202" s="24"/>
    </row>
    <row r="1203" s="4" customFormat="1" ht="28.5" customHeight="1" spans="1:3">
      <c r="A1203" s="18">
        <v>22204</v>
      </c>
      <c r="B1203" s="19" t="s">
        <v>926</v>
      </c>
      <c r="C1203" s="30">
        <f>SUM(C1204:C1208)</f>
        <v>0</v>
      </c>
    </row>
    <row r="1204" s="1" customFormat="1" ht="28.5" customHeight="1" spans="1:3">
      <c r="A1204" s="18">
        <v>2220401</v>
      </c>
      <c r="B1204" s="26" t="s">
        <v>927</v>
      </c>
      <c r="C1204" s="24"/>
    </row>
    <row r="1205" s="1" customFormat="1" ht="28.5" customHeight="1" spans="1:3">
      <c r="A1205" s="18">
        <v>2220402</v>
      </c>
      <c r="B1205" s="26" t="s">
        <v>928</v>
      </c>
      <c r="C1205" s="24"/>
    </row>
    <row r="1206" s="1" customFormat="1" ht="28.5" customHeight="1" spans="1:3">
      <c r="A1206" s="18">
        <v>2220403</v>
      </c>
      <c r="B1206" s="26" t="s">
        <v>929</v>
      </c>
      <c r="C1206" s="24"/>
    </row>
    <row r="1207" s="1" customFormat="1" ht="28.5" customHeight="1" spans="1:3">
      <c r="A1207" s="18">
        <v>2220404</v>
      </c>
      <c r="B1207" s="26" t="s">
        <v>930</v>
      </c>
      <c r="C1207" s="24"/>
    </row>
    <row r="1208" s="1" customFormat="1" ht="28.5" customHeight="1" spans="1:3">
      <c r="A1208" s="18">
        <v>2220499</v>
      </c>
      <c r="B1208" s="26" t="s">
        <v>931</v>
      </c>
      <c r="C1208" s="24"/>
    </row>
    <row r="1209" s="4" customFormat="1" ht="28.5" customHeight="1" spans="1:3">
      <c r="A1209" s="18">
        <v>22205</v>
      </c>
      <c r="B1209" s="19" t="s">
        <v>932</v>
      </c>
      <c r="C1209" s="30">
        <f>SUM(C1210:C1221)</f>
        <v>0</v>
      </c>
    </row>
    <row r="1210" s="1" customFormat="1" ht="28.5" customHeight="1" spans="1:3">
      <c r="A1210" s="18">
        <v>2220501</v>
      </c>
      <c r="B1210" s="26" t="s">
        <v>933</v>
      </c>
      <c r="C1210" s="24"/>
    </row>
    <row r="1211" s="1" customFormat="1" ht="28.5" customHeight="1" spans="1:3">
      <c r="A1211" s="18">
        <v>2220502</v>
      </c>
      <c r="B1211" s="26" t="s">
        <v>934</v>
      </c>
      <c r="C1211" s="24"/>
    </row>
    <row r="1212" s="1" customFormat="1" ht="28.5" customHeight="1" spans="1:3">
      <c r="A1212" s="18">
        <v>2220503</v>
      </c>
      <c r="B1212" s="26" t="s">
        <v>935</v>
      </c>
      <c r="C1212" s="24"/>
    </row>
    <row r="1213" s="1" customFormat="1" ht="28.5" customHeight="1" spans="1:3">
      <c r="A1213" s="18">
        <v>2220504</v>
      </c>
      <c r="B1213" s="26" t="s">
        <v>936</v>
      </c>
      <c r="C1213" s="24"/>
    </row>
    <row r="1214" s="1" customFormat="1" ht="28.5" customHeight="1" spans="1:3">
      <c r="A1214" s="18">
        <v>2220505</v>
      </c>
      <c r="B1214" s="26" t="s">
        <v>937</v>
      </c>
      <c r="C1214" s="24"/>
    </row>
    <row r="1215" s="1" customFormat="1" ht="28.5" customHeight="1" spans="1:3">
      <c r="A1215" s="18">
        <v>2220506</v>
      </c>
      <c r="B1215" s="26" t="s">
        <v>938</v>
      </c>
      <c r="C1215" s="24"/>
    </row>
    <row r="1216" s="1" customFormat="1" ht="28.5" customHeight="1" spans="1:3">
      <c r="A1216" s="18">
        <v>2220507</v>
      </c>
      <c r="B1216" s="26" t="s">
        <v>939</v>
      </c>
      <c r="C1216" s="24"/>
    </row>
    <row r="1217" s="1" customFormat="1" ht="28.5" customHeight="1" spans="1:3">
      <c r="A1217" s="18">
        <v>2220508</v>
      </c>
      <c r="B1217" s="26" t="s">
        <v>940</v>
      </c>
      <c r="C1217" s="24"/>
    </row>
    <row r="1218" s="1" customFormat="1" ht="28.5" customHeight="1" spans="1:3">
      <c r="A1218" s="18">
        <v>2220509</v>
      </c>
      <c r="B1218" s="26" t="s">
        <v>941</v>
      </c>
      <c r="C1218" s="24"/>
    </row>
    <row r="1219" s="1" customFormat="1" ht="28.5" customHeight="1" spans="1:3">
      <c r="A1219" s="18">
        <v>2220510</v>
      </c>
      <c r="B1219" s="26" t="s">
        <v>942</v>
      </c>
      <c r="C1219" s="24"/>
    </row>
    <row r="1220" s="1" customFormat="1" ht="28.5" customHeight="1" spans="1:3">
      <c r="A1220" s="18">
        <v>2220511</v>
      </c>
      <c r="B1220" s="26" t="s">
        <v>943</v>
      </c>
      <c r="C1220" s="24"/>
    </row>
    <row r="1221" s="1" customFormat="1" ht="28.5" customHeight="1" spans="1:3">
      <c r="A1221" s="18">
        <v>2220599</v>
      </c>
      <c r="B1221" s="26" t="s">
        <v>944</v>
      </c>
      <c r="C1221" s="24"/>
    </row>
    <row r="1222" s="1" customFormat="1" ht="28.5" customHeight="1" spans="1:3">
      <c r="A1222" s="18">
        <v>224</v>
      </c>
      <c r="B1222" s="19" t="s">
        <v>945</v>
      </c>
      <c r="C1222" s="20">
        <f>C1223+C1234+C1241+C1249+C1262+C1266+C1270</f>
        <v>671</v>
      </c>
    </row>
    <row r="1223" s="1" customFormat="1" ht="28.5" customHeight="1" spans="1:3">
      <c r="A1223" s="18">
        <v>22401</v>
      </c>
      <c r="B1223" s="19" t="s">
        <v>946</v>
      </c>
      <c r="C1223" s="20">
        <f>SUM(C1224:C1233)</f>
        <v>481</v>
      </c>
    </row>
    <row r="1224" s="1" customFormat="1" ht="28.5" customHeight="1" spans="1:3">
      <c r="A1224" s="18">
        <v>2240101</v>
      </c>
      <c r="B1224" s="19" t="s">
        <v>8</v>
      </c>
      <c r="C1224" s="22">
        <v>383</v>
      </c>
    </row>
    <row r="1225" s="1" customFormat="1" ht="28.5" customHeight="1" spans="1:3">
      <c r="A1225" s="18">
        <v>2240102</v>
      </c>
      <c r="B1225" s="19" t="s">
        <v>9</v>
      </c>
      <c r="C1225" s="22">
        <v>98</v>
      </c>
    </row>
    <row r="1226" s="1" customFormat="1" ht="28.5" customHeight="1" spans="1:3">
      <c r="A1226" s="18">
        <v>2240103</v>
      </c>
      <c r="B1226" s="26" t="s">
        <v>10</v>
      </c>
      <c r="C1226" s="24"/>
    </row>
    <row r="1227" s="1" customFormat="1" ht="28.5" customHeight="1" spans="1:3">
      <c r="A1227" s="18">
        <v>2240104</v>
      </c>
      <c r="B1227" s="26" t="s">
        <v>947</v>
      </c>
      <c r="C1227" s="24"/>
    </row>
    <row r="1228" s="1" customFormat="1" ht="28.5" customHeight="1" spans="1:3">
      <c r="A1228" s="18">
        <v>2240105</v>
      </c>
      <c r="B1228" s="26" t="s">
        <v>948</v>
      </c>
      <c r="C1228" s="24"/>
    </row>
    <row r="1229" s="1" customFormat="1" ht="28.5" customHeight="1" spans="1:3">
      <c r="A1229" s="18">
        <v>2240106</v>
      </c>
      <c r="B1229" s="26" t="s">
        <v>949</v>
      </c>
      <c r="C1229" s="24"/>
    </row>
    <row r="1230" s="1" customFormat="1" ht="28.5" customHeight="1" spans="1:3">
      <c r="A1230" s="18">
        <v>2240108</v>
      </c>
      <c r="B1230" s="26" t="s">
        <v>950</v>
      </c>
      <c r="C1230" s="24"/>
    </row>
    <row r="1231" s="1" customFormat="1" ht="28.5" customHeight="1" spans="1:3">
      <c r="A1231" s="18">
        <v>2240109</v>
      </c>
      <c r="B1231" s="26" t="s">
        <v>951</v>
      </c>
      <c r="C1231" s="24"/>
    </row>
    <row r="1232" s="1" customFormat="1" ht="28.5" customHeight="1" spans="1:3">
      <c r="A1232" s="18">
        <v>2240150</v>
      </c>
      <c r="B1232" s="26" t="s">
        <v>17</v>
      </c>
      <c r="C1232" s="24"/>
    </row>
    <row r="1233" s="1" customFormat="1" ht="28.5" customHeight="1" spans="1:3">
      <c r="A1233" s="18">
        <v>2240199</v>
      </c>
      <c r="B1233" s="26" t="s">
        <v>952</v>
      </c>
      <c r="C1233" s="24"/>
    </row>
    <row r="1234" s="1" customFormat="1" ht="28.5" customHeight="1" spans="1:3">
      <c r="A1234" s="18">
        <v>22402</v>
      </c>
      <c r="B1234" s="19" t="s">
        <v>953</v>
      </c>
      <c r="C1234" s="20">
        <f>SUM(C1235:C1240)</f>
        <v>190</v>
      </c>
    </row>
    <row r="1235" s="1" customFormat="1" ht="28.5" customHeight="1" spans="1:3">
      <c r="A1235" s="18">
        <v>2240201</v>
      </c>
      <c r="B1235" s="19" t="s">
        <v>8</v>
      </c>
      <c r="C1235" s="22">
        <v>42</v>
      </c>
    </row>
    <row r="1236" s="1" customFormat="1" ht="28.5" customHeight="1" spans="1:3">
      <c r="A1236" s="18">
        <v>2240202</v>
      </c>
      <c r="B1236" s="19" t="s">
        <v>9</v>
      </c>
      <c r="C1236" s="22">
        <v>148</v>
      </c>
    </row>
    <row r="1237" s="1" customFormat="1" ht="28.5" customHeight="1" spans="1:3">
      <c r="A1237" s="18">
        <v>2240203</v>
      </c>
      <c r="B1237" s="26" t="s">
        <v>10</v>
      </c>
      <c r="C1237" s="24"/>
    </row>
    <row r="1238" s="1" customFormat="1" ht="28.5" customHeight="1" spans="1:3">
      <c r="A1238" s="18">
        <v>2240204</v>
      </c>
      <c r="B1238" s="26" t="s">
        <v>954</v>
      </c>
      <c r="C1238" s="24"/>
    </row>
    <row r="1239" s="1" customFormat="1" ht="28.5" customHeight="1" spans="1:3">
      <c r="A1239" s="18">
        <v>2240250</v>
      </c>
      <c r="B1239" s="26" t="s">
        <v>17</v>
      </c>
      <c r="C1239" s="24"/>
    </row>
    <row r="1240" s="1" customFormat="1" ht="28.5" customHeight="1" spans="1:3">
      <c r="A1240" s="18">
        <v>2240299</v>
      </c>
      <c r="B1240" s="26" t="s">
        <v>955</v>
      </c>
      <c r="C1240" s="24"/>
    </row>
    <row r="1241" s="4" customFormat="1" ht="28.5" customHeight="1" spans="1:3">
      <c r="A1241" s="18">
        <v>22404</v>
      </c>
      <c r="B1241" s="19" t="s">
        <v>956</v>
      </c>
      <c r="C1241" s="30">
        <f>SUM(C1242:C1248)</f>
        <v>0</v>
      </c>
    </row>
    <row r="1242" s="1" customFormat="1" ht="28.5" customHeight="1" spans="1:3">
      <c r="A1242" s="18">
        <v>2240401</v>
      </c>
      <c r="B1242" s="26" t="s">
        <v>8</v>
      </c>
      <c r="C1242" s="24"/>
    </row>
    <row r="1243" s="1" customFormat="1" ht="28.5" customHeight="1" spans="1:3">
      <c r="A1243" s="18">
        <v>2240402</v>
      </c>
      <c r="B1243" s="26" t="s">
        <v>9</v>
      </c>
      <c r="C1243" s="24"/>
    </row>
    <row r="1244" s="1" customFormat="1" ht="28.5" customHeight="1" spans="1:3">
      <c r="A1244" s="18">
        <v>2240403</v>
      </c>
      <c r="B1244" s="26" t="s">
        <v>10</v>
      </c>
      <c r="C1244" s="24"/>
    </row>
    <row r="1245" s="1" customFormat="1" ht="28.5" customHeight="1" spans="1:3">
      <c r="A1245" s="18">
        <v>2240404</v>
      </c>
      <c r="B1245" s="26" t="s">
        <v>957</v>
      </c>
      <c r="C1245" s="24"/>
    </row>
    <row r="1246" s="1" customFormat="1" ht="28.5" customHeight="1" spans="1:3">
      <c r="A1246" s="18">
        <v>2240405</v>
      </c>
      <c r="B1246" s="26" t="s">
        <v>958</v>
      </c>
      <c r="C1246" s="24"/>
    </row>
    <row r="1247" s="1" customFormat="1" ht="28.5" customHeight="1" spans="1:3">
      <c r="A1247" s="18">
        <v>2240450</v>
      </c>
      <c r="B1247" s="26" t="s">
        <v>17</v>
      </c>
      <c r="C1247" s="24"/>
    </row>
    <row r="1248" s="1" customFormat="1" ht="28.5" customHeight="1" spans="1:3">
      <c r="A1248" s="18">
        <v>2240499</v>
      </c>
      <c r="B1248" s="26" t="s">
        <v>959</v>
      </c>
      <c r="C1248" s="24"/>
    </row>
    <row r="1249" s="4" customFormat="1" ht="28.5" customHeight="1" spans="1:3">
      <c r="A1249" s="18">
        <v>22405</v>
      </c>
      <c r="B1249" s="19" t="s">
        <v>960</v>
      </c>
      <c r="C1249" s="30">
        <f>SUM(C1250:C1261)</f>
        <v>0</v>
      </c>
    </row>
    <row r="1250" s="1" customFormat="1" ht="28.5" customHeight="1" spans="1:3">
      <c r="A1250" s="18">
        <v>2240501</v>
      </c>
      <c r="B1250" s="26" t="s">
        <v>8</v>
      </c>
      <c r="C1250" s="24"/>
    </row>
    <row r="1251" s="1" customFormat="1" ht="28.5" customHeight="1" spans="1:3">
      <c r="A1251" s="18">
        <v>2240502</v>
      </c>
      <c r="B1251" s="26" t="s">
        <v>9</v>
      </c>
      <c r="C1251" s="24"/>
    </row>
    <row r="1252" s="1" customFormat="1" ht="28.5" customHeight="1" spans="1:3">
      <c r="A1252" s="18">
        <v>2240503</v>
      </c>
      <c r="B1252" s="26" t="s">
        <v>10</v>
      </c>
      <c r="C1252" s="24"/>
    </row>
    <row r="1253" s="1" customFormat="1" ht="28.5" customHeight="1" spans="1:3">
      <c r="A1253" s="18">
        <v>2240504</v>
      </c>
      <c r="B1253" s="26" t="s">
        <v>961</v>
      </c>
      <c r="C1253" s="24"/>
    </row>
    <row r="1254" s="1" customFormat="1" ht="28.5" customHeight="1" spans="1:3">
      <c r="A1254" s="18">
        <v>2240505</v>
      </c>
      <c r="B1254" s="26" t="s">
        <v>962</v>
      </c>
      <c r="C1254" s="24"/>
    </row>
    <row r="1255" s="1" customFormat="1" ht="28.5" customHeight="1" spans="1:3">
      <c r="A1255" s="18">
        <v>2240506</v>
      </c>
      <c r="B1255" s="26" t="s">
        <v>963</v>
      </c>
      <c r="C1255" s="24"/>
    </row>
    <row r="1256" s="1" customFormat="1" ht="28.5" customHeight="1" spans="1:3">
      <c r="A1256" s="18">
        <v>2240507</v>
      </c>
      <c r="B1256" s="26" t="s">
        <v>964</v>
      </c>
      <c r="C1256" s="24"/>
    </row>
    <row r="1257" s="1" customFormat="1" ht="28.5" customHeight="1" spans="1:3">
      <c r="A1257" s="18">
        <v>2240508</v>
      </c>
      <c r="B1257" s="26" t="s">
        <v>965</v>
      </c>
      <c r="C1257" s="24"/>
    </row>
    <row r="1258" s="1" customFormat="1" ht="28.5" customHeight="1" spans="1:3">
      <c r="A1258" s="18">
        <v>2240509</v>
      </c>
      <c r="B1258" s="26" t="s">
        <v>966</v>
      </c>
      <c r="C1258" s="24"/>
    </row>
    <row r="1259" s="1" customFormat="1" ht="28.5" customHeight="1" spans="1:3">
      <c r="A1259" s="18">
        <v>2240510</v>
      </c>
      <c r="B1259" s="26" t="s">
        <v>967</v>
      </c>
      <c r="C1259" s="24"/>
    </row>
    <row r="1260" s="1" customFormat="1" ht="28.5" customHeight="1" spans="1:3">
      <c r="A1260" s="18">
        <v>2240550</v>
      </c>
      <c r="B1260" s="26" t="s">
        <v>968</v>
      </c>
      <c r="C1260" s="24"/>
    </row>
    <row r="1261" s="1" customFormat="1" ht="28.5" customHeight="1" spans="1:3">
      <c r="A1261" s="18">
        <v>2240599</v>
      </c>
      <c r="B1261" s="26" t="s">
        <v>969</v>
      </c>
      <c r="C1261" s="24"/>
    </row>
    <row r="1262" s="4" customFormat="1" ht="28.5" customHeight="1" spans="1:3">
      <c r="A1262" s="18">
        <v>22406</v>
      </c>
      <c r="B1262" s="19" t="s">
        <v>970</v>
      </c>
      <c r="C1262" s="30">
        <f>SUM(C1263:C1265)</f>
        <v>0</v>
      </c>
    </row>
    <row r="1263" s="1" customFormat="1" ht="28.5" customHeight="1" spans="1:3">
      <c r="A1263" s="18">
        <v>2240601</v>
      </c>
      <c r="B1263" s="26" t="s">
        <v>971</v>
      </c>
      <c r="C1263" s="24"/>
    </row>
    <row r="1264" s="1" customFormat="1" ht="28.5" customHeight="1" spans="1:3">
      <c r="A1264" s="18">
        <v>2240602</v>
      </c>
      <c r="B1264" s="26" t="s">
        <v>972</v>
      </c>
      <c r="C1264" s="24"/>
    </row>
    <row r="1265" s="1" customFormat="1" ht="28.5" customHeight="1" spans="1:3">
      <c r="A1265" s="18">
        <v>2240699</v>
      </c>
      <c r="B1265" s="26" t="s">
        <v>973</v>
      </c>
      <c r="C1265" s="24"/>
    </row>
    <row r="1266" s="4" customFormat="1" ht="28.5" customHeight="1" spans="1:3">
      <c r="A1266" s="18">
        <v>22407</v>
      </c>
      <c r="B1266" s="19" t="s">
        <v>974</v>
      </c>
      <c r="C1266" s="30">
        <f>SUM(C1267:C1269)</f>
        <v>0</v>
      </c>
    </row>
    <row r="1267" s="1" customFormat="1" ht="28.5" customHeight="1" spans="1:3">
      <c r="A1267" s="18">
        <v>2240703</v>
      </c>
      <c r="B1267" s="26" t="s">
        <v>975</v>
      </c>
      <c r="C1267" s="24"/>
    </row>
    <row r="1268" s="1" customFormat="1" ht="28.5" customHeight="1" spans="1:3">
      <c r="A1268" s="18">
        <v>2240704</v>
      </c>
      <c r="B1268" s="26" t="s">
        <v>976</v>
      </c>
      <c r="C1268" s="24"/>
    </row>
    <row r="1269" s="1" customFormat="1" ht="28.5" customHeight="1" spans="1:3">
      <c r="A1269" s="18">
        <v>2240799</v>
      </c>
      <c r="B1269" s="26" t="s">
        <v>977</v>
      </c>
      <c r="C1269" s="24"/>
    </row>
    <row r="1270" s="1" customFormat="1" ht="28.5" customHeight="1" spans="1:3">
      <c r="A1270" s="18">
        <v>22499</v>
      </c>
      <c r="B1270" s="19" t="s">
        <v>978</v>
      </c>
      <c r="C1270" s="20">
        <f>C1271</f>
        <v>0</v>
      </c>
    </row>
    <row r="1271" s="1" customFormat="1" ht="28.5" customHeight="1" spans="1:3">
      <c r="A1271" s="18">
        <v>2249999</v>
      </c>
      <c r="B1271" s="26" t="s">
        <v>979</v>
      </c>
      <c r="C1271" s="24"/>
    </row>
    <row r="1272" s="1" customFormat="1" ht="28.5" customHeight="1" spans="1:3">
      <c r="A1272" s="18">
        <v>227</v>
      </c>
      <c r="B1272" s="19" t="s">
        <v>980</v>
      </c>
      <c r="C1272" s="22">
        <v>1500</v>
      </c>
    </row>
    <row r="1273" s="1" customFormat="1" ht="28.5" customHeight="1" spans="1:3">
      <c r="A1273" s="18">
        <v>229</v>
      </c>
      <c r="B1273" s="19" t="s">
        <v>981</v>
      </c>
      <c r="C1273" s="20">
        <f>C1274+C1276</f>
        <v>16938</v>
      </c>
    </row>
    <row r="1274" s="1" customFormat="1" ht="28.5" customHeight="1" spans="1:3">
      <c r="A1274" s="18">
        <v>22902</v>
      </c>
      <c r="B1274" s="19" t="s">
        <v>982</v>
      </c>
      <c r="C1274" s="22">
        <v>4500</v>
      </c>
    </row>
    <row r="1275" s="1" customFormat="1" ht="28.5" customHeight="1" spans="1:3">
      <c r="A1275" s="18">
        <v>2290201</v>
      </c>
      <c r="B1275" s="19" t="s">
        <v>983</v>
      </c>
      <c r="C1275" s="22">
        <v>4500</v>
      </c>
    </row>
    <row r="1276" s="1" customFormat="1" ht="28.5" customHeight="1" spans="1:3">
      <c r="A1276" s="18">
        <v>22999</v>
      </c>
      <c r="B1276" s="19" t="s">
        <v>845</v>
      </c>
      <c r="C1276" s="22">
        <v>12438</v>
      </c>
    </row>
    <row r="1277" s="1" customFormat="1" ht="28.5" customHeight="1" spans="1:3">
      <c r="A1277" s="18">
        <v>2299999</v>
      </c>
      <c r="B1277" s="19" t="s">
        <v>984</v>
      </c>
      <c r="C1277" s="22">
        <v>12438</v>
      </c>
    </row>
    <row r="1278" s="1" customFormat="1" ht="28.5" customHeight="1" spans="1:3">
      <c r="A1278" s="18">
        <v>232</v>
      </c>
      <c r="B1278" s="19" t="s">
        <v>985</v>
      </c>
      <c r="C1278" s="20">
        <f>C1279</f>
        <v>0</v>
      </c>
    </row>
    <row r="1279" s="4" customFormat="1" ht="28.5" customHeight="1" spans="1:3">
      <c r="A1279" s="18">
        <v>23203</v>
      </c>
      <c r="B1279" s="19" t="s">
        <v>986</v>
      </c>
      <c r="C1279" s="30">
        <f>SUM(C1280:C1283)</f>
        <v>0</v>
      </c>
    </row>
    <row r="1280" s="1" customFormat="1" ht="28.5" customHeight="1" spans="1:3">
      <c r="A1280" s="18">
        <v>2320301</v>
      </c>
      <c r="B1280" s="26" t="s">
        <v>987</v>
      </c>
      <c r="C1280" s="24"/>
    </row>
    <row r="1281" s="1" customFormat="1" ht="28.5" customHeight="1" spans="1:3">
      <c r="A1281" s="18">
        <v>2320302</v>
      </c>
      <c r="B1281" s="26" t="s">
        <v>988</v>
      </c>
      <c r="C1281" s="24"/>
    </row>
    <row r="1282" s="1" customFormat="1" ht="28.5" customHeight="1" spans="1:3">
      <c r="A1282" s="18">
        <v>2320303</v>
      </c>
      <c r="B1282" s="26" t="s">
        <v>989</v>
      </c>
      <c r="C1282" s="24"/>
    </row>
    <row r="1283" s="1" customFormat="1" ht="28.5" customHeight="1" spans="1:3">
      <c r="A1283" s="18">
        <v>2320399</v>
      </c>
      <c r="B1283" s="26" t="s">
        <v>990</v>
      </c>
      <c r="C1283" s="24"/>
    </row>
    <row r="1284" s="1" customFormat="1" ht="28.5" customHeight="1" spans="1:3">
      <c r="A1284" s="18">
        <v>233</v>
      </c>
      <c r="B1284" s="19" t="s">
        <v>991</v>
      </c>
      <c r="C1284" s="20">
        <f>C1285</f>
        <v>0</v>
      </c>
    </row>
    <row r="1285" s="1" customFormat="1" ht="28.5" customHeight="1" spans="1:3">
      <c r="A1285" s="18">
        <v>23303</v>
      </c>
      <c r="B1285" s="26" t="s">
        <v>992</v>
      </c>
      <c r="C1285" s="24"/>
    </row>
    <row r="1286" s="1" customFormat="1" customHeight="1" spans="1:3">
      <c r="A1286" s="18"/>
      <c r="B1286" s="19"/>
      <c r="C1286" s="22"/>
    </row>
    <row r="1287" s="1" customFormat="1" customHeight="1" spans="1:3">
      <c r="A1287" s="18"/>
      <c r="B1287" s="19"/>
      <c r="C1287" s="22"/>
    </row>
    <row r="1288" s="5" customFormat="1" customHeight="1" spans="1:3">
      <c r="A1288" s="34"/>
      <c r="B1288" s="35" t="s">
        <v>993</v>
      </c>
      <c r="C1288" s="36">
        <f>C5+C243+C253+C272+C362+C414+C470+C527+C655+C728+C801+C823+C930+C988+C1052+C1072+C1102+C1112+C1157+C1178+C1222+C1272+C1273+C1278+C1284</f>
        <v>148423</v>
      </c>
    </row>
    <row r="1289" s="6" customFormat="1" customHeight="1" spans="1:3">
      <c r="A1289" s="37" t="s">
        <v>994</v>
      </c>
      <c r="B1289" s="38"/>
      <c r="C1289" s="39"/>
    </row>
  </sheetData>
  <autoFilter xmlns:etc="http://www.wps.cn/officeDocument/2017/etCustomData" ref="A4:C1285" etc:filterBottomFollowUsedRange="0">
    <extLst/>
  </autoFilter>
  <mergeCells count="2">
    <mergeCell ref="A2:C2"/>
    <mergeCell ref="A1289:C1289"/>
  </mergeCells>
  <printOptions horizontalCentered="1"/>
  <pageMargins left="0.748031496062992" right="0.748031496062992" top="0.669291338582677" bottom="0.669291338582677" header="0" footer="0"/>
  <pageSetup paperSize="9" pageOrder="overThenDown" orientation="portrait"/>
  <headerFooter>
    <oddFooter>&amp;C&amp;P—&amp;N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3.本级一般公共预算本级支出预算表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亦甄</cp:lastModifiedBy>
  <dcterms:created xsi:type="dcterms:W3CDTF">2023-03-28T10:13:00Z</dcterms:created>
  <cp:lastPrinted>2024-02-09T03:37:00Z</cp:lastPrinted>
  <dcterms:modified xsi:type="dcterms:W3CDTF">2025-02-12T08:29:10Z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154ED6D42E4844E4B2A9357A0B7A049E_12</vt:lpwstr>
  </property>
</Properties>
</file>