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firstSheet="6" activeTab="11"/>
  </bookViews>
  <sheets>
    <sheet name="目录" sheetId="1" r:id="rId1"/>
    <sheet name="1收支总表" sheetId="2" r:id="rId2"/>
    <sheet name="2收入总表" sheetId="3" r:id="rId3"/>
    <sheet name="3支出总表" sheetId="4" r:id="rId4"/>
    <sheet name="4财拨总表" sheetId="5" r:id="rId5"/>
    <sheet name="5一般预算支出" sheetId="6" r:id="rId6"/>
    <sheet name="一般预算支出（元）" sheetId="14" r:id="rId7"/>
    <sheet name="6基本支出" sheetId="7" r:id="rId8"/>
    <sheet name="7三公" sheetId="8" r:id="rId9"/>
    <sheet name="8政府性基金" sheetId="9" r:id="rId10"/>
    <sheet name="9国有资本经营预算" sheetId="10" r:id="rId11"/>
    <sheet name="10部门项目支出" sheetId="11" r:id="rId12"/>
    <sheet name="11项目绩效目标表" sheetId="12" r:id="rId13"/>
    <sheet name="12政府采购预算表" sheetId="13" r:id="rId14"/>
  </sheets>
  <definedNames>
    <definedName name="_xlnm._FilterDatabase" localSheetId="11" hidden="1">'10部门项目支出'!$A$1:$M$35</definedName>
    <definedName name="_xlnm._FilterDatabase" localSheetId="12" hidden="1">'11项目绩效目标表'!$A$1:$M$241</definedName>
  </definedNames>
  <calcPr calcId="144525"/>
</workbook>
</file>

<file path=xl/sharedStrings.xml><?xml version="1.0" encoding="utf-8"?>
<sst xmlns="http://schemas.openxmlformats.org/spreadsheetml/2006/main" count="2289" uniqueCount="538">
  <si>
    <t>表号</t>
  </si>
  <si>
    <t xml:space="preserve">表名
</t>
  </si>
  <si>
    <t>表1</t>
  </si>
  <si>
    <t xml:space="preserve">收支总表
</t>
  </si>
  <si>
    <t>表2</t>
  </si>
  <si>
    <t xml:space="preserve">收入总表
</t>
  </si>
  <si>
    <t>表3</t>
  </si>
  <si>
    <t xml:space="preserve">支出总表
</t>
  </si>
  <si>
    <t>表4</t>
  </si>
  <si>
    <t xml:space="preserve">财政拨款收支总表
</t>
  </si>
  <si>
    <t>表5</t>
  </si>
  <si>
    <t xml:space="preserve">一般公共预算支出表
</t>
  </si>
  <si>
    <t>表6</t>
  </si>
  <si>
    <t xml:space="preserve">一般公共预算基本支出表
</t>
  </si>
  <si>
    <t>表7</t>
  </si>
  <si>
    <t xml:space="preserve">一般公共预算“三公”经费支出表
</t>
  </si>
  <si>
    <t>表8</t>
  </si>
  <si>
    <t xml:space="preserve">政府性基金预算支出表
</t>
  </si>
  <si>
    <t>表9</t>
  </si>
  <si>
    <t xml:space="preserve">国有资本经营预算支出表
</t>
  </si>
  <si>
    <t>表10</t>
  </si>
  <si>
    <t xml:space="preserve">部门项目支出
</t>
  </si>
  <si>
    <t>表11</t>
  </si>
  <si>
    <t xml:space="preserve">项目绩效目标表
</t>
  </si>
  <si>
    <t>表12</t>
  </si>
  <si>
    <t xml:space="preserve">政府采购预算表
</t>
  </si>
  <si>
    <t>收支总表</t>
  </si>
  <si>
    <t>单位：万元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</si>
  <si>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</si>
  <si>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</si>
  <si>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</si>
  <si>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</si>
  <si>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</si>
  <si>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</si>
  <si>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</si>
  <si>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</si>
  <si>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</si>
  <si>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</si>
  <si>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</si>
  <si>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</si>
  <si>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</si>
  <si>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</si>
  <si>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</si>
  <si>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</si>
  <si>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</si>
  <si>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</si>
  <si>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</si>
  <si>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</si>
  <si>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</si>
  <si>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</si>
  <si>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</si>
  <si>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</si>
  <si>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</si>
  <si>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</si>
  <si>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</si>
  <si>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</si>
  <si>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</si>
  <si>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</si>
  <si>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</si>
  <si>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</si>
  <si>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</si>
  <si>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</si>
  <si>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</si>
  <si>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</si>
  <si>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</si>
  <si>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</si>
  <si>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</si>
  <si>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</si>
  <si>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</si>
  <si>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</si>
  <si>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</si>
  <si>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</si>
  <si>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本年收入合计</t>
  </si>
  <si>
    <t>本年支出合计</t>
  </si>
  <si>
    <t>上年结转结余</t>
  </si>
  <si>
    <t>年终结转结余</t>
  </si>
  <si>
    <t>收    入    总    计</t>
  </si>
  <si>
    <t>支    出    总    计</t>
  </si>
  <si>
    <t>备注：财政专户管理资金收入是指教育收费收入；事业收入不含教育收费收入，下同。</t>
  </si>
  <si>
    <t>口径说明：     一般公共预算拨款收入：取值口径为部门预算编制二上细化表，【资金性质】=111一般公共预算资金 ，114外国政府和国际组织赠款；【资金来源】=本级财力-11年初安排，12预估，上级补助-21年初安排，22预估     政府性基金预算拨款收入：取值口径为部门预算编制二上细化表，【资金性质】=121政府性基金预算资金 ，122专项债券；【资金来源】=本级财力-11年初安排，12预估，上级补助-21年初安排，22预估     国有资本经营预算拨款收入：取值口径为部门预算编制二上细化表，【资金性质】=13国有资本经营预算资金；【资金来源】=本级财力-11年初安排，12预估，上级补助-21年初安排，22预估     财政专户管理资金收入：取值口径为部门预算编制二上细化表，【资金性质】=2财政专户管理资金；【资金来源】=本级财力-13预计结转,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     年结转结余：=【资金来源】为13预计结转, 14年终结转, 15预计结余, 16年终结余,23预计结转, 24年终结转, 25预计结余, 26年终结余数据之和     年终结转结余：=收入总计-本年支出合计</t>
  </si>
  <si>
    <t xml:space="preserve">
</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</si>
  <si>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</si>
  <si>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</si>
  <si>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</si>
  <si>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</si>
  <si>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</si>
  <si>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</si>
  <si>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</si>
  <si>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</si>
  <si>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</si>
  <si>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</si>
  <si>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</si>
  <si>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</si>
  <si>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</si>
  <si>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</si>
  <si>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</si>
  <si>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</si>
  <si>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054</t>
  </si>
  <si>
    <t>额尔古纳市退役军人事务局（部门）</t>
  </si>
  <si>
    <t>054001</t>
  </si>
  <si>
    <t>额尔古纳市退役军人事务局</t>
  </si>
  <si>
    <t>口径说明：     取值口径为部门预算编制二上细化表     本年收入     一般公共预算：【资金性质】=111一般公共预算资金，112一般债券，113外国政府和国际组织贷款，114外国政府和国际组织赠款；【资金来源】=本级财力—11年初安排，12预估，上级补助—21年初安排，22预估     政府性基金预算：【资金性质】=121政府性基金预算资金 ，122专项债券；【资金来源】=本级财力—11年初安排，12预估，上级补助—21年初安排，22预估     国有资本经营预算：【资金性质】=13国有资本经营预算资金；【资金来源】=本级财力—11年初安排，12预估，上级补助—21年初安排，22预估     财政专户管理资金：【资金性质】=2财政专户管理资金；【资金来源】=本级财力—13预计结转,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     上年结转结余     一般公共预算：【资金性质】=111一般公共预算资金，112一般债券，113外国政府和国际组织贷款，114外国政府和国际组织赠款；【资金来源】≠本级财力—11年初安排，12预估，上级补助—21年初安排，22预估     政府性基金预算：【资金性质】=121政府性基金预算资金 ，122专项债券；【资金来源】≠本级财力—11年初安排，12预估，上级补助—21年初安排，22预估     国有资本经营预算：【资金性质】=13国有资本经营预算资金；【资金来源】≠本级财力—11年初安排，12预估，上级补助—21年初安排，22预估     财政专户管理资金：【资金性质】=2财政专户管理资金；【资金来源】≠本级财力—11年初安排，12预估，上级补助—21年初安排，22预估     单位资金：【资金性质】=31事业收入资金，32上级补助收入资金，33附属单位上缴收入资金，34事业单位经营收入资金，39其他收入资金；【资金来源】≠本级财力—11年初安排，12预估，上级补助—21年初安排，22预估</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</si>
  <si>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</si>
  <si>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</si>
  <si>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</si>
  <si>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</si>
  <si>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</si>
  <si>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</si>
  <si>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</si>
  <si>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</si>
  <si>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</si>
  <si>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</si>
  <si>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</si>
  <si>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</si>
  <si>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2080501</t>
  </si>
  <si>
    <t>行政单位离退休</t>
  </si>
  <si>
    <t>2080505</t>
  </si>
  <si>
    <t>机关事业单位基本养老保险缴费支出</t>
  </si>
  <si>
    <t>20808</t>
  </si>
  <si>
    <t>抚恤</t>
  </si>
  <si>
    <t>2080802</t>
  </si>
  <si>
    <t>伤残抚恤</t>
  </si>
  <si>
    <t>2080805</t>
  </si>
  <si>
    <t>义务兵优待</t>
  </si>
  <si>
    <t>2080808</t>
  </si>
  <si>
    <t>烈士纪念设施管理维护</t>
  </si>
  <si>
    <t>2080899</t>
  </si>
  <si>
    <t>其他优抚支出</t>
  </si>
  <si>
    <t>20809</t>
  </si>
  <si>
    <t>退役安置</t>
  </si>
  <si>
    <t>2080901</t>
  </si>
  <si>
    <t>退役士兵安置</t>
  </si>
  <si>
    <t>2080902</t>
  </si>
  <si>
    <t>军队移交政府的离退休人员安置</t>
  </si>
  <si>
    <t>军队移交政府离退休干部管理机构</t>
  </si>
  <si>
    <t>2080905</t>
  </si>
  <si>
    <t>军队转业干部安置</t>
  </si>
  <si>
    <t>2080999</t>
  </si>
  <si>
    <t>其他退役安置支出</t>
  </si>
  <si>
    <t>20828</t>
  </si>
  <si>
    <t>退役军人管理事务</t>
  </si>
  <si>
    <t>2082801</t>
  </si>
  <si>
    <t>行政运行</t>
  </si>
  <si>
    <t>2082802</t>
  </si>
  <si>
    <t>一般行政管理事务</t>
  </si>
  <si>
    <t>2082804</t>
  </si>
  <si>
    <t>拥军优属</t>
  </si>
  <si>
    <t>2082899</t>
  </si>
  <si>
    <t>其他退役军人事务管理支出</t>
  </si>
  <si>
    <t>210</t>
  </si>
  <si>
    <t>卫生健康支出</t>
  </si>
  <si>
    <t>21011</t>
  </si>
  <si>
    <t>行政事业单位医疗</t>
  </si>
  <si>
    <t>2101101</t>
  </si>
  <si>
    <t>行政单位医疗</t>
  </si>
  <si>
    <t>21014</t>
  </si>
  <si>
    <t>优抚对象医疗</t>
  </si>
  <si>
    <t>2101401</t>
  </si>
  <si>
    <t>优抚对象医疗补助</t>
  </si>
  <si>
    <t>221</t>
  </si>
  <si>
    <t>住房保障支出</t>
  </si>
  <si>
    <t>22102</t>
  </si>
  <si>
    <t>住房改革支出</t>
  </si>
  <si>
    <t>2210201</t>
  </si>
  <si>
    <t>住房公积金</t>
  </si>
  <si>
    <t>口径说明：     取值口径为部门预算编制二上细化表。     基本支出：【项目类别】包含为11工资福利支出，12对个人和家庭补助支出，21公用经费。     项目支出：【项目类别】不包含11工资福利支出，12对个人和家庭补助支出，21公用经费，【资金性质】不等于34事业单位经营收入资金。     事业单位经营支出：取值口径为部门预算编制二上细化【收入预算表】。     上缴上级支出：取值口径为部门预算编制二上细化【收入预算表】。     对附属单位补助支出：取值口径为部门预算编制二上细化【收入预算表】。</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</si>
  <si>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</si>
  <si>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</si>
  <si>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</si>
  <si>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</si>
  <si>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</si>
  <si>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</si>
  <si>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</si>
  <si>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</si>
  <si>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</si>
  <si>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</si>
  <si>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</si>
  <si>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</si>
  <si>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</si>
  <si>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</si>
  <si>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</si>
  <si>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</si>
  <si>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</si>
  <si>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</si>
  <si>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</si>
  <si>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</si>
  <si>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</si>
  <si>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</si>
  <si>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</si>
  <si>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</si>
  <si>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</si>
  <si>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</si>
  <si>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</si>
  <si>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</si>
  <si>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</si>
  <si>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</si>
  <si>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</si>
  <si>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</si>
  <si>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</si>
  <si>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</si>
  <si>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</si>
  <si>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</si>
  <si>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</si>
  <si>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 xml:space="preserve">（三十）抗疫特别国债还本支出 </t>
  </si>
  <si>
    <t>（三十一）与中央财政往来性支出</t>
  </si>
  <si>
    <t>二、年终结转结余</t>
  </si>
  <si>
    <t>口径说明：     一、本年收入：取值口径与[1收支总表]收入取值一致     二、上年结转：     （一）一般公共预算拨款【资金性质】=111一般公共预算资金 ，114外国政府和国际组织赠款；     （二）政府性基金预算拨款【资金性质】=121政府性基金预算资金 ，122专项债券；     （三）国有资本经营预算拨款【资金性质】=13国有资本经营预算资金；     【资金来源】=本级财力-13预计结转, 14年终结转, 15预计结余, 16年终结余, 上级补助-23预计结转, 24年终结转, 25预计结余, 26年终结余     三、本年支出：根据支出功能分类进行对应取数</t>
  </si>
  <si>
    <t>一般公共预算支出表</t>
  </si>
  <si>
    <t>人员经费</t>
  </si>
  <si>
    <t>公用经费</t>
  </si>
  <si>
    <t>合      计</t>
  </si>
  <si>
    <t>口径说明：     人员经费：【项目类别】包含为11工资福利支出，12对个人和家庭补助支出。     公用经费：【项目类别】包含为21公用经费。     项目支出：【项目类别】不包含11工资福利支出，12对个人和家庭补助支出，21公用经费，【资金性质】不等于34事业单位经营收入资金。</t>
  </si>
  <si>
    <t>单位：元</t>
  </si>
  <si>
    <t>项目支出构成</t>
  </si>
  <si>
    <t>本级预算</t>
  </si>
  <si>
    <t>上级指标结转</t>
  </si>
  <si>
    <t>提前下达上级指标</t>
  </si>
  <si>
    <t>一般公共预算基本支出表</t>
  </si>
  <si>
    <t xml:space="preserve"> </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</si>
  <si>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</si>
  <si>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</si>
  <si>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</si>
  <si>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</si>
  <si>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</si>
  <si>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</si>
  <si>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</si>
  <si>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</si>
  <si>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</si>
  <si>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</si>
  <si>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</si>
  <si>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</si>
  <si>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</si>
  <si>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</si>
  <si>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</si>
  <si>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</si>
  <si>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</si>
  <si>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</si>
  <si>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</si>
  <si>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</si>
  <si>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</si>
  <si>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</si>
  <si>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</si>
  <si>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</si>
  <si>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</si>
  <si>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30207</t>
  </si>
  <si>
    <t>邮电费</t>
  </si>
  <si>
    <t>30211</t>
  </si>
  <si>
    <t>差旅费</t>
  </si>
  <si>
    <t>30228</t>
  </si>
  <si>
    <t>工会经费</t>
  </si>
  <si>
    <t>30239</t>
  </si>
  <si>
    <t>其他交通费用</t>
  </si>
  <si>
    <t>303</t>
  </si>
  <si>
    <t>对个人和家庭的补助</t>
  </si>
  <si>
    <t>30302</t>
  </si>
  <si>
    <t>退休费</t>
  </si>
  <si>
    <t>口径说明：     根据部门经济分类取值基本支出数据。</t>
  </si>
  <si>
    <t>一般公共预算“三公”经费支出表</t>
  </si>
  <si>
    <t>单位名称</t>
  </si>
  <si>
    <t>2022预算数</t>
  </si>
  <si>
    <t>2022执行数</t>
  </si>
  <si>
    <t>2023预算数</t>
  </si>
  <si>
    <t>"三公"经费合计</t>
  </si>
  <si>
    <t>因公出国(境)费</t>
  </si>
  <si>
    <t>公务用车购置及运行费</t>
  </si>
  <si>
    <t>公务接待费</t>
  </si>
  <si>
    <t>公务用车购置费</t>
  </si>
  <si>
    <t>公务用车运行维护费</t>
  </si>
  <si>
    <t>口径说明：     根据部门（单位）取值三公经费，部门经济分类分别为：     30212-因公出国（境）费用, 31013-公务用车购置, 30913-公务用车购置, 30231-公务用车运行维护费, 30217-公务接待费。</t>
  </si>
  <si>
    <t>政府性基金预算支出表</t>
  </si>
  <si>
    <t>本年政府性基金预算支出</t>
  </si>
  <si>
    <t>口径说明：   【资金性质】=121政府性基金预算资金 ，122专项债券</t>
  </si>
  <si>
    <t>本年无政府性基金预算支出</t>
  </si>
  <si>
    <t>国有资本经营预算支出表</t>
  </si>
  <si>
    <t>本年国有资本经营预算支出</t>
  </si>
  <si>
    <t>口径说明：   【资金性质】=13国有资本经营预算资金</t>
  </si>
  <si>
    <t>本年无国有资本经营预算支出</t>
  </si>
  <si>
    <t>项目支出表</t>
  </si>
  <si>
    <t>类型</t>
  </si>
  <si>
    <t>项目名称</t>
  </si>
  <si>
    <t>单位编码</t>
  </si>
  <si>
    <t>项目单位</t>
  </si>
  <si>
    <t>本年拨款</t>
  </si>
  <si>
    <t>财政拨款结转结余</t>
  </si>
  <si>
    <t>部门预算项目</t>
  </si>
  <si>
    <t>义务兵家属 消防士优待金</t>
  </si>
  <si>
    <t>额尔古纳市军队离退休干部医疗保障金</t>
  </si>
  <si>
    <t>双拥经费</t>
  </si>
  <si>
    <t>专项资金项目</t>
  </si>
  <si>
    <t>随军家属未就业生活补贴</t>
  </si>
  <si>
    <t>退役经济补助金</t>
  </si>
  <si>
    <t>自主择业军转干部医疗、取暖</t>
  </si>
  <si>
    <t>优抚医疗</t>
  </si>
  <si>
    <t>额尔古纳市烈士纪念设施建设项目(呼财社【2022】536号)</t>
  </si>
  <si>
    <t>四尊崇”、“五关爱”、“六必访”工作经费</t>
  </si>
  <si>
    <t>复退军人生活费、取暖费、养老医疗保险</t>
  </si>
  <si>
    <t>无军籍职工取暖费、调资、防暑降温费2人3万元</t>
  </si>
  <si>
    <t>退役军人服务中心（站）工作经费</t>
  </si>
  <si>
    <t>慰问款</t>
  </si>
  <si>
    <t>抚恤事业费</t>
  </si>
  <si>
    <t>伤残军人邱杰忠杨宇2人护理费</t>
  </si>
  <si>
    <t>下岗志愿兵养老、医疗保险</t>
  </si>
  <si>
    <t>优抚对象生活补助（呼财社【2022】1344号自治区）</t>
  </si>
  <si>
    <t>优抚对象生活补助（呼财社[2022]1345号中央）</t>
  </si>
  <si>
    <r>
      <rPr>
        <sz val="12"/>
        <rFont val="宋体"/>
        <charset val="134"/>
      </rPr>
      <t>建国前老党员生活补助资金（呼财社【</t>
    </r>
    <r>
      <rPr>
        <sz val="12"/>
        <rFont val="Verdana"/>
        <charset val="134"/>
      </rPr>
      <t>2022</t>
    </r>
    <r>
      <rPr>
        <sz val="12"/>
        <rFont val="宋体"/>
        <charset val="134"/>
      </rPr>
      <t>】</t>
    </r>
    <r>
      <rPr>
        <sz val="12"/>
        <rFont val="Verdana"/>
        <charset val="134"/>
      </rPr>
      <t>1345</t>
    </r>
    <r>
      <rPr>
        <sz val="12"/>
        <rFont val="宋体"/>
        <charset val="134"/>
      </rPr>
      <t>号中央）</t>
    </r>
  </si>
  <si>
    <t>军队移交政府的离退休人员安置(呼财社【20221367号中央】</t>
  </si>
  <si>
    <t>军队离退休干部管理服务机构经费（呼财社2【2022】1367号中央）</t>
  </si>
  <si>
    <t>自主择业干部逐月领取退役金（呼财社【2022】1368号中央）</t>
  </si>
  <si>
    <t>自主择业军队转业干部管理服务经费（呼财社【2022】1368号）</t>
  </si>
  <si>
    <t>呼伦贝尔市在乡复员军人定期定量补助资金（呼财社【2022】1099号）</t>
  </si>
  <si>
    <t>呼伦贝尔市重点优抚对象抚恤自然增长机制补助资金(2022【1100号】</t>
  </si>
  <si>
    <t>中央级优抚对象抚恤生活补助资金</t>
  </si>
  <si>
    <t>中央级军队移交政府的离退休人员安置</t>
  </si>
  <si>
    <t>建国前老党员生活补助资金（呼财社（2021）1241号）</t>
  </si>
  <si>
    <t>合  计</t>
  </si>
  <si>
    <t>口径说明：     一般公共预算拨款收入：【资金性质】=111一般公共预算资金 ，114外国政府和国际组织赠款；【资金来源】=本级财力-11年初安排，12预估，上级补助-21年初安排，22预估     政府性基金预算拨款收入：【资金性质】=121政府性基金预算资金 ，122专项债券；【资金来源】=本级财力-11年初安排，12预估，上级补助-21年初安排，22预估     国有资本经营预算拨款收入：【资金性质】=13国有资本经营预算资金；【资金来源】=本级财力-11年初安排，12预估，上级补助-21年初安排，22预估     财政专户管理资金收入：【资金性质】=2财政专户管理资金；【资金来源】=本级财力-13预计结转,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t>
  </si>
  <si>
    <t>项目绩效目标表</t>
  </si>
  <si>
    <t>项目类别</t>
  </si>
  <si>
    <t>年度绩效目标</t>
  </si>
  <si>
    <t>一级指标</t>
  </si>
  <si>
    <t>二级指标</t>
  </si>
  <si>
    <t>三级指标</t>
  </si>
  <si>
    <t>指标性质</t>
  </si>
  <si>
    <t>指标方向</t>
  </si>
  <si>
    <t>目标值</t>
  </si>
  <si>
    <t>计量单位</t>
  </si>
  <si>
    <t>分值</t>
  </si>
  <si>
    <t>年度考核奖</t>
  </si>
  <si>
    <t>054001-额尔古纳市退役军人事务局</t>
  </si>
  <si>
    <t>严格执行相关政策，保障工资及时发放、足额发放，预算编制科学合理，减少结余资金</t>
  </si>
  <si>
    <t>产出指标</t>
  </si>
  <si>
    <t>数量指标</t>
  </si>
  <si>
    <t>足额保障率</t>
  </si>
  <si>
    <t>正向</t>
  </si>
  <si>
    <t>等于</t>
  </si>
  <si>
    <t>100</t>
  </si>
  <si>
    <t>%</t>
  </si>
  <si>
    <t>科目调整次数</t>
  </si>
  <si>
    <t>反向</t>
  </si>
  <si>
    <t>小于等于</t>
  </si>
  <si>
    <t>10</t>
  </si>
  <si>
    <t>次</t>
  </si>
  <si>
    <t>时效指标</t>
  </si>
  <si>
    <t>发放及时率</t>
  </si>
  <si>
    <t>效益指标</t>
  </si>
  <si>
    <t>经济效益指标</t>
  </si>
  <si>
    <t>结余率=结余数/预算数</t>
  </si>
  <si>
    <t>5</t>
  </si>
  <si>
    <t>基础绩效奖</t>
  </si>
  <si>
    <t>绩效工资（奖励性绩效工资）</t>
  </si>
  <si>
    <t>失业保险</t>
  </si>
  <si>
    <t>工伤保险</t>
  </si>
  <si>
    <t>大病保险</t>
  </si>
  <si>
    <t>工资性支出</t>
  </si>
  <si>
    <t>对个人和家庭补助支出</t>
  </si>
  <si>
    <t>编外长聘人员实际执行工资</t>
  </si>
  <si>
    <t>编制外长期聘用人员工资</t>
  </si>
  <si>
    <t>质量指标</t>
  </si>
  <si>
    <t>预算编制质量=（执行数-预算数）/预算数</t>
  </si>
  <si>
    <t>三公经费控制率=（实际支出数/预算安排数）x100%</t>
  </si>
  <si>
    <t>运转保障率</t>
  </si>
  <si>
    <t>编外长聘人员养老保险缴费</t>
  </si>
  <si>
    <t>编外长聘人员医疗保险缴费</t>
  </si>
  <si>
    <t>编外长聘人员大病保险</t>
  </si>
  <si>
    <t>编外长聘人员失业保险</t>
  </si>
  <si>
    <t>编外长聘人员工伤保险</t>
  </si>
  <si>
    <t>VPN网络费</t>
  </si>
  <si>
    <t>公务交通补贴</t>
  </si>
  <si>
    <t>一般公用经费</t>
  </si>
  <si>
    <t>通过发放和缴纳复退军人生活费、取暖费、养老医疗保险，保障基本生活得到改善</t>
  </si>
  <si>
    <t>复退军人</t>
  </si>
  <si>
    <t>6</t>
  </si>
  <si>
    <t>人</t>
  </si>
  <si>
    <t>发放工资缴纳保险按规定标准执行率</t>
  </si>
  <si>
    <t>定性</t>
  </si>
  <si>
    <t>完成</t>
  </si>
  <si>
    <t>资金拨付及时率</t>
  </si>
  <si>
    <t>社会效益</t>
  </si>
  <si>
    <t>保障基本生活得到改善</t>
  </si>
  <si>
    <t>基本生活得到改善</t>
  </si>
  <si>
    <t>满意度指标</t>
  </si>
  <si>
    <t>服务对象满意度</t>
  </si>
  <si>
    <t>复退军人满意度</t>
  </si>
  <si>
    <t>大于等于</t>
  </si>
  <si>
    <t>90</t>
  </si>
  <si>
    <t>百分比</t>
  </si>
  <si>
    <t>加强对英雄先烈的尊崇褒扬，传承和弘扬爱国主义和英雄主义精神，按照上级相关文件精神及额尔古纳市“十四五”规划要求，拟在市区新建烈士纪念设施。该工程项目总投资628万，资金来源为申请上级投资和地方自筹。一期：新建广场800平方米，新建纪念碑1座，国旗设施1座，设置爱国主义教育宣传展品8个</t>
  </si>
  <si>
    <t>新建广场面积</t>
  </si>
  <si>
    <t>800</t>
  </si>
  <si>
    <t>平方米</t>
  </si>
  <si>
    <t>新建纪念碑</t>
  </si>
  <si>
    <t>1</t>
  </si>
  <si>
    <t>座</t>
  </si>
  <si>
    <t>国旗设施</t>
  </si>
  <si>
    <t>设置爱国主义教育宣传展品</t>
  </si>
  <si>
    <t>8</t>
  </si>
  <si>
    <t>个</t>
  </si>
  <si>
    <t>工程按建设要求施工规定执行率</t>
  </si>
  <si>
    <t>100%</t>
  </si>
  <si>
    <t>金按规定拨付及时率</t>
  </si>
  <si>
    <t>加强对英雄先烈的尊崇褒扬传承</t>
  </si>
  <si>
    <t>可持续影响</t>
  </si>
  <si>
    <t>传承和弘扬爱国主义和英雄主义精神</t>
  </si>
  <si>
    <t>春节、八一等重大节日慰问部队、贫困退役军人、优抚对象、新兵等经费</t>
  </si>
  <si>
    <t>慰问下岗志愿兵贫困退役军人优抚对象新兵人数</t>
  </si>
  <si>
    <t>30</t>
  </si>
  <si>
    <t>慰问部队数量</t>
  </si>
  <si>
    <t>支</t>
  </si>
  <si>
    <t>春节建军节烈士纪念日公祭日前</t>
  </si>
  <si>
    <t>促进国防和军队现代化建设营造双拥社会氛围</t>
  </si>
  <si>
    <t>障春节、八一等重大节日慰问部队、贫困退役军人、优抚对象、新兵所需公用经费</t>
  </si>
  <si>
    <t>慰问资金金额</t>
  </si>
  <si>
    <t>大于</t>
  </si>
  <si>
    <t>0.9</t>
  </si>
  <si>
    <t>万元</t>
  </si>
  <si>
    <t>春节八一等重大节日前</t>
  </si>
  <si>
    <t>保障春节八一等重大节日前慰问所需公用经费</t>
  </si>
  <si>
    <t>确各级退役军人服务中心和乡镇(街道)退役军人服务站要有专项工作经费，财政部门要将经费纳入本级财政预算，推进服务机构提质增效。</t>
  </si>
  <si>
    <t>退役军人服务中心站数量</t>
  </si>
  <si>
    <t>28</t>
  </si>
  <si>
    <t>按规定执行率</t>
  </si>
  <si>
    <t>落实到位</t>
  </si>
  <si>
    <t>推进服务机构提质增效</t>
  </si>
  <si>
    <t>兵入伍“四尊崇”、退役返乡“五关爱”、日常关怀“六必访</t>
  </si>
  <si>
    <t>服务中心数量</t>
  </si>
  <si>
    <t>16</t>
  </si>
  <si>
    <t>按规定执行</t>
  </si>
  <si>
    <t>营造全社会浓厚的尊崇氛围</t>
  </si>
  <si>
    <t>保障管理的自主择业军队转业干部享受医疗保险，冬季取暖补助待遇，确保社会和谐稳定。确保资金支出到位</t>
  </si>
  <si>
    <t>自主择业军队转业干部享受医疗保险人</t>
  </si>
  <si>
    <t>224</t>
  </si>
  <si>
    <t>主择业军队转业干部享受冬季取暖补助待遇</t>
  </si>
  <si>
    <t>226</t>
  </si>
  <si>
    <t>享受医疗保险冬季取暖补助待遇覆盖率</t>
  </si>
  <si>
    <t>享受医疗保险缴纳冬季取暖补助发放待遇覆盖率及时率</t>
  </si>
  <si>
    <t>保障补助待遇确保社会和谐稳定</t>
  </si>
  <si>
    <t>军籍职工移交地方应享受的各项待遇经费，从第二年起，按照现行财政体制，列入地方各级财政开支。其中，地方性津贴补贴，按照属地原则，由出台政策的政府财政部门负责解决。基本生活得到改善</t>
  </si>
  <si>
    <t>无军籍职工人数</t>
  </si>
  <si>
    <t>2</t>
  </si>
  <si>
    <t>按规定比率执行</t>
  </si>
  <si>
    <t>据人社部门调资文件及时落实</t>
  </si>
  <si>
    <t>随军家属未就业生活补贴由呼伦贝尔市财政与旗市区财政按0.4：0.6比例分别承担，将两级财政资金下拨所属军警团部队，由部队负责发放。切实保障随军家属基本生活，提升随军家属幸福感荣益感</t>
  </si>
  <si>
    <t>随军家属基本生活补贴发放人数</t>
  </si>
  <si>
    <t>36</t>
  </si>
  <si>
    <t>随军家属基本生活补贴按规定标准执行率</t>
  </si>
  <si>
    <t>随军家属基本生活补贴资金及时拨付率</t>
  </si>
  <si>
    <t>切实保障随军家属基本生活提升随军家属幸福感荣益感</t>
  </si>
  <si>
    <t>通过发放义务兵家属 消防士优待金，保障军队和国防现代化建设，提高适龄青年踊跃参军的积极性</t>
  </si>
  <si>
    <t>发放义务兵家属消防士优待金</t>
  </si>
  <si>
    <t>小于</t>
  </si>
  <si>
    <t>186</t>
  </si>
  <si>
    <t>义务兵家属消防士优待金按规定标准执行率</t>
  </si>
  <si>
    <t>义务兵家属消防士优待金及时拨付率</t>
  </si>
  <si>
    <t>保障军队和国防现代化建设</t>
  </si>
  <si>
    <t>提高适龄青年踊跃参军的积极性</t>
  </si>
  <si>
    <t>邱杰忠两位同志系我市三级因公残疾军人，所需护理费：按40%比例计算，2021年呼伦贝尔市核算基数预估90000元×40%×2人=72000元，，。呼伦贝尔市统计测算出职工月平均工资后执行，基本生活得到改善</t>
  </si>
  <si>
    <t>伤残退役军人人数</t>
  </si>
  <si>
    <t>呼伦贝尔市统计测算出职工月平均工资后执行</t>
  </si>
  <si>
    <t>保障退役士兵合法权益，提高就业创业能力。提高适龄青年原因参军积极性</t>
  </si>
  <si>
    <t>退役士兵人数</t>
  </si>
  <si>
    <t>14</t>
  </si>
  <si>
    <t>按规定标准执行率</t>
  </si>
  <si>
    <t>建军节前发放</t>
  </si>
  <si>
    <t>保障退役士兵合法权益提高就业创业能力</t>
  </si>
  <si>
    <t>提高适龄青年原因参军积极性</t>
  </si>
  <si>
    <t>为破产企业下岗的志愿兵和士官交纳单位承担的社保和医保资金。市民政局、劳动人事局、信访办三个部门多次会商，参照招聘人员测算.基本生活得到改善</t>
  </si>
  <si>
    <t>破产企业下岗的志愿兵和士官人数</t>
  </si>
  <si>
    <t>13</t>
  </si>
  <si>
    <t>逐月及时缴纳</t>
  </si>
  <si>
    <t>纳入地方财政预算，逐月缴纳，切实保障军队离退休干部医疗保险待遇</t>
  </si>
  <si>
    <t>军队移交政府安置的离退休干部人数</t>
  </si>
  <si>
    <t>逐月缴纳</t>
  </si>
  <si>
    <t>切实保障军队离退休干部医疗保险待遇</t>
  </si>
  <si>
    <t>用于帮助1-6级残疾军人参加城镇职工基本医疗保险和建立补充医疗保障；7-10级残疾军人旧病伤复发医疗补助和落实优抚对象医疗优惠</t>
  </si>
  <si>
    <t>享受优抚对象医疗补助资金发放人数</t>
  </si>
  <si>
    <t>20</t>
  </si>
  <si>
    <t>各类优抚对象医疗补助标准按规定执行率</t>
  </si>
  <si>
    <t>优抚对象医疗保障补助资金及时拨付率</t>
  </si>
  <si>
    <t>优抚对象医疗待遇有效改善</t>
  </si>
  <si>
    <t>通过发放优抚对象抚恤标准资金，优抚对象等人员的基本生活得到有效保障</t>
  </si>
  <si>
    <t>优抚对象抚恤补助资金发放人数</t>
  </si>
  <si>
    <t>62</t>
  </si>
  <si>
    <t>各类优抚对象抚恤补助标准按规定执行率</t>
  </si>
  <si>
    <t>各类优抚对象抚恤补助及时拨付率</t>
  </si>
  <si>
    <t>优抚对象生活情况有效改善</t>
  </si>
  <si>
    <t>建国前老党员生活补助资金（呼财社【2022】1345号中央）</t>
  </si>
  <si>
    <t>保障建国前老党员生活待遇，基本生活得到改善</t>
  </si>
  <si>
    <t>建国前老党员</t>
  </si>
  <si>
    <t>补助标准按规定执行率</t>
  </si>
  <si>
    <t>用于1984-2021年底前各盟（市、计划单列市）接受并由中央财政负担经费的军队离退休干部（含退休士官）和无军籍退休退职职工2022年所需人员经费，以及符合规定的离退休干部及其家属、遗属医疗和生活保障补助经费等</t>
  </si>
  <si>
    <t>补助助军队离退休干部军工遗属人数</t>
  </si>
  <si>
    <t>服务内容全面率</t>
  </si>
  <si>
    <t>完成工作及时率</t>
  </si>
  <si>
    <t>切实保障军队离退休干部基本生活待遇</t>
  </si>
  <si>
    <t>加强国防和军队建设维护社会稳定促进可持续发展</t>
  </si>
  <si>
    <t>满意度</t>
  </si>
  <si>
    <t>保障服务机构运转，提升服务水平和质量，用于移交政府安置军队离退休干部服务管理机构按规定编配的工作人员、车辆经费，以及无军籍退休退职职工开展活动和管理支出</t>
  </si>
  <si>
    <t>服务军队离退休干部军工遗属人数</t>
  </si>
  <si>
    <t>提高管理服务水平保障各项服务顺利开展</t>
  </si>
  <si>
    <t>保障服务机构运转提升服务水平和质量</t>
  </si>
  <si>
    <t>保障自治区本级管理的自主择业军队转业干部享受退役金及社会保障待遇，确保社会和谐稳定</t>
  </si>
  <si>
    <t>逐月领取退役金人</t>
  </si>
  <si>
    <t>退役金按规定标准执行率</t>
  </si>
  <si>
    <t>逐月发放及时率</t>
  </si>
  <si>
    <t>切实保障退役金及社会保障待遇确保社会和谐稳定</t>
  </si>
  <si>
    <t>保障服务机构运转，提升服务水平和质量，用于自主择业干部服务管理机构按规定编配的工作人员、车辆经费等开展活动和管理支出</t>
  </si>
  <si>
    <t>服务自主择业干部人数</t>
  </si>
  <si>
    <r>
      <rPr>
        <sz val="10.5"/>
        <color rgb="FF606266"/>
        <rFont val="宋体"/>
        <charset val="1"/>
      </rPr>
      <t>呼伦贝尔市在乡复员军人定期定量补助资金（呼财社【</t>
    </r>
    <r>
      <rPr>
        <sz val="10.5"/>
        <color rgb="FF606266"/>
        <rFont val="Segoe UI"/>
        <charset val="1"/>
      </rPr>
      <t>2022</t>
    </r>
    <r>
      <rPr>
        <sz val="10.5"/>
        <color rgb="FF606266"/>
        <rFont val="宋体"/>
        <charset val="1"/>
      </rPr>
      <t>】</t>
    </r>
    <r>
      <rPr>
        <sz val="10.5"/>
        <color rgb="FF606266"/>
        <rFont val="Segoe UI"/>
        <charset val="1"/>
      </rPr>
      <t>1099</t>
    </r>
    <r>
      <rPr>
        <sz val="10.5"/>
        <color rgb="FF606266"/>
        <rFont val="宋体"/>
        <charset val="1"/>
      </rPr>
      <t>号）</t>
    </r>
  </si>
  <si>
    <t>通过提高在乡复员军人抚恤标准资金，在乡复员军人的基本生活得到有效保障</t>
  </si>
  <si>
    <t>在乡复员军人抚恤补助资金发放人数</t>
  </si>
  <si>
    <t>在乡复员军人抚恤补助标准按规定执行率</t>
  </si>
  <si>
    <t>在乡复员军人抚恤补助及时拨付率</t>
  </si>
  <si>
    <t>在乡复员军人生活情况有效改善</t>
  </si>
  <si>
    <r>
      <rPr>
        <sz val="10.5"/>
        <color rgb="FF606266"/>
        <rFont val="宋体"/>
        <charset val="1"/>
      </rPr>
      <t>呼伦贝尔市重点优抚对象抚恤自然增长机制补助资金</t>
    </r>
    <r>
      <rPr>
        <sz val="10.5"/>
        <color rgb="FF606266"/>
        <rFont val="Segoe UI"/>
        <charset val="1"/>
      </rPr>
      <t>(2022</t>
    </r>
    <r>
      <rPr>
        <sz val="10.5"/>
        <color rgb="FF606266"/>
        <rFont val="宋体"/>
        <charset val="1"/>
      </rPr>
      <t>【</t>
    </r>
    <r>
      <rPr>
        <sz val="10.5"/>
        <color rgb="FF606266"/>
        <rFont val="Segoe UI"/>
        <charset val="1"/>
      </rPr>
      <t>1100</t>
    </r>
    <r>
      <rPr>
        <sz val="10.5"/>
        <color rgb="FF606266"/>
        <rFont val="宋体"/>
        <charset val="1"/>
      </rPr>
      <t>号】</t>
    </r>
  </si>
  <si>
    <t>通过提高重点优抚对象抚恤标准资金，在乡复员军人的基本生活得到有效保障</t>
  </si>
  <si>
    <t>重点优抚对象抚恤补助资金发放人数</t>
  </si>
  <si>
    <t>重点优抚对象抚恤补助标准按规定执行率</t>
  </si>
  <si>
    <t>重点优抚对象抚恤补助及时拨付率</t>
  </si>
  <si>
    <t>重点优抚对象生活情况有效改善</t>
  </si>
  <si>
    <t>口径说明：     取值为【项目库管理】-预算项目所填写绩效目标表。</t>
  </si>
  <si>
    <t>表15</t>
  </si>
  <si>
    <t>政府采购预算表</t>
  </si>
  <si>
    <t>单位:元</t>
  </si>
  <si>
    <t>采购品目编码</t>
  </si>
  <si>
    <t>采购品目</t>
  </si>
  <si>
    <t>申报情况</t>
  </si>
  <si>
    <t>资金性质</t>
  </si>
  <si>
    <t>申请数量</t>
  </si>
  <si>
    <t>单价(元)</t>
  </si>
  <si>
    <t>金额(元)</t>
  </si>
  <si>
    <t>150784054001</t>
  </si>
  <si>
    <t>C050301</t>
  </si>
  <si>
    <t>车辆维修和保养</t>
  </si>
  <si>
    <t>A07100300</t>
  </si>
  <si>
    <t>纸制品</t>
  </si>
  <si>
    <t>C050302</t>
  </si>
  <si>
    <t>车辆加油服务</t>
  </si>
  <si>
    <t>口径说明：     取值口径为部门预算编制二上细化【支出预算表】-【政府采购预算汇总表】</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</si>
</sst>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
  </numFmts>
  <fonts count="36">
    <font>
      <sz val="11"/>
      <color indexed="8"/>
      <name val="宋体"/>
      <charset val="1"/>
      <scheme val="minor"/>
    </font>
    <font>
      <sz val="11"/>
      <name val="宋体"/>
      <charset val="134"/>
    </font>
    <font>
      <sz val="17"/>
      <name val="黑体"/>
      <charset val="134"/>
    </font>
    <font>
      <b/>
      <sz val="12"/>
      <name val="宋体"/>
      <charset val="134"/>
    </font>
    <font>
      <sz val="10.5"/>
      <color rgb="FF606266"/>
      <name val="Segoe UI"/>
      <charset val="1"/>
    </font>
    <font>
      <sz val="11"/>
      <name val="SimSun"/>
      <charset val="134"/>
    </font>
    <font>
      <sz val="12"/>
      <name val="Verdana"/>
      <charset val="134"/>
    </font>
    <font>
      <sz val="10.5"/>
      <color rgb="FF606266"/>
      <name val="宋体"/>
      <charset val="1"/>
    </font>
    <font>
      <sz val="11"/>
      <color indexed="8"/>
      <name val="宋体"/>
      <charset val="134"/>
    </font>
    <font>
      <b/>
      <sz val="12"/>
      <name val="SimSun"/>
      <charset val="134"/>
    </font>
    <font>
      <sz val="12"/>
      <name val="宋体"/>
      <charset val="134"/>
    </font>
    <font>
      <b/>
      <sz val="11"/>
      <name val="宋体"/>
      <charset val="134"/>
    </font>
    <font>
      <b/>
      <sz val="16"/>
      <color theme="1"/>
      <name val="仿宋_GB2312"/>
      <charset val="1"/>
    </font>
    <font>
      <sz val="11"/>
      <name val="Hiragino Sans GB"/>
      <charset val="134"/>
    </font>
    <font>
      <sz val="9"/>
      <name val="SimSun"/>
      <charset val="134"/>
    </font>
    <font>
      <u/>
      <sz val="11"/>
      <color rgb="FF0000FF"/>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diagonal/>
    </border>
    <border>
      <left style="thin">
        <color auto="1"/>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diagonal/>
    </border>
    <border>
      <left style="thin">
        <color auto="1"/>
      </left>
      <right style="thin">
        <color auto="1"/>
      </right>
      <top/>
      <bottom/>
      <diagonal/>
    </border>
    <border>
      <left style="thin">
        <color auto="1"/>
      </left>
      <right/>
      <top/>
      <bottom style="thin">
        <color rgb="FF000000"/>
      </bottom>
      <diagonal/>
    </border>
    <border>
      <left style="thin">
        <color auto="1"/>
      </left>
      <right style="thin">
        <color auto="1"/>
      </right>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16" fillId="0" borderId="0" applyFont="0" applyFill="0" applyBorder="0" applyAlignment="0" applyProtection="0">
      <alignment vertical="center"/>
    </xf>
    <xf numFmtId="0" fontId="17" fillId="2" borderId="0" applyNumberFormat="0" applyBorder="0" applyAlignment="0" applyProtection="0">
      <alignment vertical="center"/>
    </xf>
    <xf numFmtId="0" fontId="18" fillId="3" borderId="19" applyNumberFormat="0" applyAlignment="0" applyProtection="0">
      <alignment vertical="center"/>
    </xf>
    <xf numFmtId="44"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7" fillId="4" borderId="0" applyNumberFormat="0" applyBorder="0" applyAlignment="0" applyProtection="0">
      <alignment vertical="center"/>
    </xf>
    <xf numFmtId="0" fontId="19" fillId="5" borderId="0" applyNumberFormat="0" applyBorder="0" applyAlignment="0" applyProtection="0">
      <alignment vertical="center"/>
    </xf>
    <xf numFmtId="43" fontId="16" fillId="0" borderId="0" applyFont="0" applyFill="0" applyBorder="0" applyAlignment="0" applyProtection="0">
      <alignment vertical="center"/>
    </xf>
    <xf numFmtId="0" fontId="20" fillId="6" borderId="0" applyNumberFormat="0" applyBorder="0" applyAlignment="0" applyProtection="0">
      <alignment vertical="center"/>
    </xf>
    <xf numFmtId="0" fontId="21" fillId="0" borderId="0" applyNumberFormat="0" applyFill="0" applyBorder="0" applyAlignment="0" applyProtection="0">
      <alignment vertical="center"/>
    </xf>
    <xf numFmtId="9" fontId="16" fillId="0" borderId="0" applyFont="0" applyFill="0" applyBorder="0" applyAlignment="0" applyProtection="0">
      <alignment vertical="center"/>
    </xf>
    <xf numFmtId="0" fontId="22" fillId="0" borderId="0" applyNumberFormat="0" applyFill="0" applyBorder="0" applyAlignment="0" applyProtection="0">
      <alignment vertical="center"/>
    </xf>
    <xf numFmtId="0" fontId="16" fillId="7" borderId="20" applyNumberFormat="0" applyFont="0" applyAlignment="0" applyProtection="0">
      <alignment vertical="center"/>
    </xf>
    <xf numFmtId="0" fontId="20" fillId="8" borderId="0" applyNumberFormat="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21" applyNumberFormat="0" applyFill="0" applyAlignment="0" applyProtection="0">
      <alignment vertical="center"/>
    </xf>
    <xf numFmtId="0" fontId="28" fillId="0" borderId="21" applyNumberFormat="0" applyFill="0" applyAlignment="0" applyProtection="0">
      <alignment vertical="center"/>
    </xf>
    <xf numFmtId="0" fontId="20" fillId="9" borderId="0" applyNumberFormat="0" applyBorder="0" applyAlignment="0" applyProtection="0">
      <alignment vertical="center"/>
    </xf>
    <xf numFmtId="0" fontId="23" fillId="0" borderId="22" applyNumberFormat="0" applyFill="0" applyAlignment="0" applyProtection="0">
      <alignment vertical="center"/>
    </xf>
    <xf numFmtId="0" fontId="20" fillId="10" borderId="0" applyNumberFormat="0" applyBorder="0" applyAlignment="0" applyProtection="0">
      <alignment vertical="center"/>
    </xf>
    <xf numFmtId="0" fontId="29" fillId="11" borderId="23" applyNumberFormat="0" applyAlignment="0" applyProtection="0">
      <alignment vertical="center"/>
    </xf>
    <xf numFmtId="0" fontId="30" fillId="11" borderId="19" applyNumberFormat="0" applyAlignment="0" applyProtection="0">
      <alignment vertical="center"/>
    </xf>
    <xf numFmtId="0" fontId="31" fillId="12" borderId="24" applyNumberFormat="0" applyAlignment="0" applyProtection="0">
      <alignment vertical="center"/>
    </xf>
    <xf numFmtId="0" fontId="17" fillId="13" borderId="0" applyNumberFormat="0" applyBorder="0" applyAlignment="0" applyProtection="0">
      <alignment vertical="center"/>
    </xf>
    <xf numFmtId="0" fontId="20" fillId="14" borderId="0" applyNumberFormat="0" applyBorder="0" applyAlignment="0" applyProtection="0">
      <alignment vertical="center"/>
    </xf>
    <xf numFmtId="0" fontId="32" fillId="0" borderId="25" applyNumberFormat="0" applyFill="0" applyAlignment="0" applyProtection="0">
      <alignment vertical="center"/>
    </xf>
    <xf numFmtId="0" fontId="33" fillId="0" borderId="26" applyNumberFormat="0" applyFill="0" applyAlignment="0" applyProtection="0">
      <alignment vertical="center"/>
    </xf>
    <xf numFmtId="0" fontId="34" fillId="15" borderId="0" applyNumberFormat="0" applyBorder="0" applyAlignment="0" applyProtection="0">
      <alignment vertical="center"/>
    </xf>
    <xf numFmtId="0" fontId="35" fillId="16" borderId="0" applyNumberFormat="0" applyBorder="0" applyAlignment="0" applyProtection="0">
      <alignment vertical="center"/>
    </xf>
    <xf numFmtId="0" fontId="17" fillId="17" borderId="0" applyNumberFormat="0" applyBorder="0" applyAlignment="0" applyProtection="0">
      <alignment vertical="center"/>
    </xf>
    <xf numFmtId="0" fontId="20" fillId="18" borderId="0" applyNumberFormat="0" applyBorder="0" applyAlignment="0" applyProtection="0">
      <alignment vertical="center"/>
    </xf>
    <xf numFmtId="0" fontId="17"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7" fillId="22" borderId="0" applyNumberFormat="0" applyBorder="0" applyAlignment="0" applyProtection="0">
      <alignment vertical="center"/>
    </xf>
    <xf numFmtId="0" fontId="20" fillId="23" borderId="0" applyNumberFormat="0" applyBorder="0" applyAlignment="0" applyProtection="0">
      <alignment vertical="center"/>
    </xf>
    <xf numFmtId="0" fontId="20" fillId="24" borderId="0" applyNumberFormat="0" applyBorder="0" applyAlignment="0" applyProtection="0">
      <alignment vertical="center"/>
    </xf>
    <xf numFmtId="0" fontId="17" fillId="25" borderId="0" applyNumberFormat="0" applyBorder="0" applyAlignment="0" applyProtection="0">
      <alignment vertical="center"/>
    </xf>
    <xf numFmtId="0" fontId="17" fillId="26" borderId="0" applyNumberFormat="0" applyBorder="0" applyAlignment="0" applyProtection="0">
      <alignment vertical="center"/>
    </xf>
    <xf numFmtId="0" fontId="20" fillId="27" borderId="0" applyNumberFormat="0" applyBorder="0" applyAlignment="0" applyProtection="0">
      <alignment vertical="center"/>
    </xf>
    <xf numFmtId="0" fontId="17"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17" fillId="31" borderId="0" applyNumberFormat="0" applyBorder="0" applyAlignment="0" applyProtection="0">
      <alignment vertical="center"/>
    </xf>
    <xf numFmtId="0" fontId="20" fillId="32" borderId="0" applyNumberFormat="0" applyBorder="0" applyAlignment="0" applyProtection="0">
      <alignment vertical="center"/>
    </xf>
  </cellStyleXfs>
  <cellXfs count="92">
    <xf numFmtId="0" fontId="0" fillId="0" borderId="0" xfId="0" applyFont="1">
      <alignment vertical="center"/>
    </xf>
    <xf numFmtId="0" fontId="1" fillId="0" borderId="0" xfId="0" applyFont="1" applyBorder="1" applyAlignment="1">
      <alignment vertical="center" wrapText="1"/>
    </xf>
    <xf numFmtId="0" fontId="2" fillId="0" borderId="0"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left" vertical="center" wrapText="1"/>
    </xf>
    <xf numFmtId="0" fontId="4" fillId="0" borderId="0" xfId="0" applyFont="1" applyAlignment="1">
      <alignment vertical="center" wrapText="1"/>
    </xf>
    <xf numFmtId="0" fontId="4" fillId="0" borderId="0" xfId="0" applyFont="1">
      <alignment vertical="center"/>
    </xf>
    <xf numFmtId="0" fontId="1" fillId="0" borderId="1" xfId="0" applyFont="1" applyBorder="1" applyAlignment="1">
      <alignment horizontal="center" vertical="center" wrapText="1"/>
    </xf>
    <xf numFmtId="176" fontId="1" fillId="0" borderId="1" xfId="0" applyNumberFormat="1" applyFont="1" applyBorder="1" applyAlignment="1">
      <alignment horizontal="center" vertical="center" wrapText="1"/>
    </xf>
    <xf numFmtId="4" fontId="1" fillId="0" borderId="1" xfId="0" applyNumberFormat="1" applyFont="1" applyBorder="1" applyAlignment="1">
      <alignment horizontal="right" vertical="center" wrapText="1"/>
    </xf>
    <xf numFmtId="0" fontId="4" fillId="0" borderId="0" xfId="0" applyFont="1" applyAlignment="1">
      <alignment horizontal="left" vertical="center"/>
    </xf>
    <xf numFmtId="176" fontId="3" fillId="0" borderId="1" xfId="0" applyNumberFormat="1" applyFont="1" applyBorder="1" applyAlignment="1">
      <alignment horizontal="center" vertical="center" wrapText="1"/>
    </xf>
    <xf numFmtId="0" fontId="5" fillId="0" borderId="1" xfId="0" applyFont="1" applyBorder="1" applyAlignment="1">
      <alignment vertical="center" wrapText="1"/>
    </xf>
    <xf numFmtId="4" fontId="3" fillId="0" borderId="1" xfId="0" applyNumberFormat="1" applyFont="1" applyBorder="1" applyAlignment="1">
      <alignment horizontal="right" vertical="center" wrapText="1"/>
    </xf>
    <xf numFmtId="0" fontId="5" fillId="0" borderId="0" xfId="0" applyFont="1" applyBorder="1" applyAlignment="1">
      <alignment horizontal="right" vertical="center" wrapText="1"/>
    </xf>
    <xf numFmtId="0" fontId="1" fillId="0" borderId="0" xfId="0" applyFont="1" applyBorder="1" applyAlignment="1">
      <alignment horizontal="right" vertical="center" wrapText="1"/>
    </xf>
    <xf numFmtId="0" fontId="6" fillId="0" borderId="2" xfId="0" applyFont="1" applyFill="1" applyBorder="1" applyAlignment="1">
      <alignment horizontal="center" vertical="center" wrapText="1"/>
    </xf>
    <xf numFmtId="4" fontId="1" fillId="0" borderId="2" xfId="0" applyNumberFormat="1" applyFont="1" applyBorder="1" applyAlignment="1">
      <alignment horizontal="center" vertical="center" wrapText="1"/>
    </xf>
    <xf numFmtId="0" fontId="6" fillId="0" borderId="3" xfId="0" applyFont="1" applyFill="1" applyBorder="1" applyAlignment="1">
      <alignment horizontal="center" vertical="center" wrapText="1"/>
    </xf>
    <xf numFmtId="4" fontId="1" fillId="0" borderId="3" xfId="0" applyNumberFormat="1" applyFont="1" applyBorder="1" applyAlignment="1">
      <alignment horizontal="center" vertical="center" wrapText="1"/>
    </xf>
    <xf numFmtId="0" fontId="6" fillId="0" borderId="4" xfId="0" applyFont="1" applyFill="1" applyBorder="1" applyAlignment="1">
      <alignment horizontal="center" vertical="center" wrapText="1"/>
    </xf>
    <xf numFmtId="4" fontId="1" fillId="0" borderId="4"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2" xfId="0" applyFont="1" applyBorder="1" applyAlignment="1">
      <alignment horizontal="left"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left" vertical="center" wrapText="1"/>
    </xf>
    <xf numFmtId="0" fontId="1" fillId="0" borderId="4" xfId="0" applyFont="1" applyBorder="1" applyAlignment="1">
      <alignment horizontal="left"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1" fillId="0" borderId="10" xfId="0" applyFont="1" applyBorder="1" applyAlignment="1">
      <alignment horizontal="center" vertical="center" wrapText="1"/>
    </xf>
    <xf numFmtId="4" fontId="1" fillId="0" borderId="10" xfId="0" applyNumberFormat="1" applyFont="1" applyBorder="1" applyAlignment="1">
      <alignment horizontal="center" vertical="center" wrapText="1"/>
    </xf>
    <xf numFmtId="0" fontId="4" fillId="0" borderId="11" xfId="0" applyFont="1" applyBorder="1" applyAlignment="1">
      <alignment horizontal="center" vertical="center" wrapText="1"/>
    </xf>
    <xf numFmtId="0" fontId="1" fillId="0" borderId="11" xfId="0" applyFont="1" applyBorder="1" applyAlignment="1">
      <alignment horizontal="center" vertical="center" wrapText="1"/>
    </xf>
    <xf numFmtId="4" fontId="1" fillId="0" borderId="11" xfId="0" applyNumberFormat="1" applyFont="1" applyBorder="1" applyAlignment="1">
      <alignment horizontal="center" vertical="center" wrapText="1"/>
    </xf>
    <xf numFmtId="0" fontId="1"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1" fillId="0" borderId="13" xfId="0" applyFont="1" applyBorder="1" applyAlignment="1">
      <alignment horizontal="center" vertical="center" wrapText="1"/>
    </xf>
    <xf numFmtId="4" fontId="1" fillId="0" borderId="13" xfId="0" applyNumberFormat="1" applyFont="1" applyBorder="1" applyAlignment="1">
      <alignment horizontal="center" vertical="center" wrapText="1"/>
    </xf>
    <xf numFmtId="0" fontId="1" fillId="0" borderId="14" xfId="0" applyFont="1" applyBorder="1" applyAlignment="1">
      <alignment horizontal="center" vertical="center" wrapText="1"/>
    </xf>
    <xf numFmtId="0" fontId="7" fillId="0" borderId="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8" xfId="0" applyFont="1" applyBorder="1" applyAlignment="1">
      <alignment horizontal="center" vertical="center" wrapText="1"/>
    </xf>
    <xf numFmtId="0" fontId="4" fillId="0" borderId="6" xfId="0" applyFont="1" applyBorder="1" applyAlignment="1">
      <alignment horizontal="center" vertical="center" wrapText="1"/>
    </xf>
    <xf numFmtId="4" fontId="1" fillId="0" borderId="6" xfId="0" applyNumberFormat="1"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7" xfId="0" applyFont="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3" fillId="0" borderId="4" xfId="0" applyFont="1" applyBorder="1" applyAlignment="1">
      <alignment horizontal="center" vertical="center" wrapText="1"/>
    </xf>
    <xf numFmtId="0" fontId="9" fillId="0" borderId="4" xfId="0" applyFont="1" applyBorder="1" applyAlignment="1">
      <alignment vertical="center" wrapText="1"/>
    </xf>
    <xf numFmtId="4" fontId="3" fillId="0" borderId="4" xfId="0" applyNumberFormat="1" applyFont="1" applyBorder="1" applyAlignment="1">
      <alignment horizontal="right" vertical="center" wrapText="1"/>
    </xf>
    <xf numFmtId="0" fontId="6" fillId="0"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6" fillId="0" borderId="2" xfId="0" applyFont="1" applyFill="1" applyBorder="1" applyAlignment="1">
      <alignment horizontal="left" vertical="center" wrapText="1"/>
    </xf>
    <xf numFmtId="0" fontId="1" fillId="0" borderId="18" xfId="0" applyFont="1" applyBorder="1" applyAlignment="1">
      <alignment horizontal="left" vertical="center" wrapText="1"/>
    </xf>
    <xf numFmtId="0" fontId="4" fillId="0" borderId="6" xfId="0" applyFont="1" applyBorder="1" applyAlignment="1">
      <alignment vertical="center" wrapText="1"/>
    </xf>
    <xf numFmtId="4" fontId="1" fillId="0" borderId="18" xfId="0" applyNumberFormat="1" applyFont="1" applyBorder="1" applyAlignment="1">
      <alignment horizontal="right" vertical="center" wrapText="1"/>
    </xf>
    <xf numFmtId="0" fontId="8" fillId="0" borderId="6" xfId="0" applyFont="1" applyFill="1" applyBorder="1" applyAlignment="1">
      <alignment wrapText="1"/>
    </xf>
    <xf numFmtId="0" fontId="1" fillId="0" borderId="1" xfId="0" applyFont="1" applyBorder="1" applyAlignment="1">
      <alignment vertical="center" wrapText="1"/>
    </xf>
    <xf numFmtId="4" fontId="1" fillId="0" borderId="2" xfId="0" applyNumberFormat="1" applyFont="1" applyBorder="1" applyAlignment="1">
      <alignment horizontal="right" vertical="center" wrapText="1"/>
    </xf>
    <xf numFmtId="0" fontId="0" fillId="0" borderId="6" xfId="0" applyFont="1" applyBorder="1">
      <alignment vertical="center"/>
    </xf>
    <xf numFmtId="4" fontId="1" fillId="0" borderId="7" xfId="0" applyNumberFormat="1" applyFont="1" applyBorder="1" applyAlignment="1">
      <alignment horizontal="right" vertical="center" wrapText="1"/>
    </xf>
    <xf numFmtId="4" fontId="11" fillId="0" borderId="1" xfId="0" applyNumberFormat="1" applyFont="1" applyBorder="1" applyAlignment="1">
      <alignment horizontal="right" vertical="center" wrapText="1"/>
    </xf>
    <xf numFmtId="0" fontId="1" fillId="0" borderId="1" xfId="0" applyFont="1" applyBorder="1" applyAlignment="1">
      <alignment horizontal="left" vertical="center" wrapText="1" indent="1"/>
    </xf>
    <xf numFmtId="0" fontId="12" fillId="0" borderId="0" xfId="0" applyFont="1" applyAlignment="1">
      <alignment horizontal="justify" vertical="center"/>
    </xf>
    <xf numFmtId="0" fontId="9" fillId="0" borderId="1" xfId="0" applyFont="1" applyBorder="1" applyAlignment="1">
      <alignment horizontal="center" vertical="center" wrapText="1"/>
    </xf>
    <xf numFmtId="0" fontId="5" fillId="0" borderId="1" xfId="0" applyFont="1" applyBorder="1" applyAlignment="1">
      <alignment horizontal="left" vertical="center" wrapText="1"/>
    </xf>
    <xf numFmtId="4" fontId="9" fillId="0" borderId="1" xfId="0" applyNumberFormat="1" applyFont="1" applyBorder="1" applyAlignment="1">
      <alignment horizontal="right" vertical="center" wrapText="1"/>
    </xf>
    <xf numFmtId="4" fontId="5" fillId="0" borderId="1" xfId="0" applyNumberFormat="1" applyFont="1" applyBorder="1" applyAlignment="1">
      <alignment horizontal="right" vertical="center" wrapText="1"/>
    </xf>
    <xf numFmtId="0" fontId="11" fillId="0" borderId="1" xfId="0" applyFont="1" applyBorder="1" applyAlignment="1">
      <alignment horizontal="left" vertical="center" wrapText="1"/>
    </xf>
    <xf numFmtId="0" fontId="11" fillId="0" borderId="1" xfId="0" applyFont="1" applyBorder="1" applyAlignment="1">
      <alignment horizontal="left" vertical="center" wrapText="1" indent="1"/>
    </xf>
    <xf numFmtId="0" fontId="11" fillId="0" borderId="1" xfId="0" applyFont="1" applyBorder="1" applyAlignment="1">
      <alignment horizontal="center" vertical="center" wrapText="1"/>
    </xf>
    <xf numFmtId="4" fontId="0" fillId="0" borderId="0" xfId="0" applyNumberFormat="1" applyFont="1">
      <alignment vertical="center"/>
    </xf>
    <xf numFmtId="0" fontId="1" fillId="0" borderId="1" xfId="0" applyFont="1" applyBorder="1" applyAlignment="1">
      <alignment horizontal="right" vertical="center" wrapText="1"/>
    </xf>
    <xf numFmtId="0" fontId="13" fillId="0" borderId="0" xfId="0" applyFont="1" applyBorder="1" applyAlignment="1">
      <alignment vertical="center" wrapText="1"/>
    </xf>
    <xf numFmtId="0" fontId="13" fillId="0" borderId="0" xfId="0" applyFont="1" applyBorder="1" applyAlignment="1">
      <alignment horizontal="right" vertical="center" wrapText="1"/>
    </xf>
    <xf numFmtId="0" fontId="5" fillId="0" borderId="0" xfId="0" applyFont="1" applyBorder="1" applyAlignment="1">
      <alignment vertical="center" wrapText="1"/>
    </xf>
    <xf numFmtId="0" fontId="13" fillId="0" borderId="0" xfId="0" applyFont="1" applyBorder="1" applyAlignment="1">
      <alignment horizontal="center" vertical="center" wrapText="1"/>
    </xf>
    <xf numFmtId="4" fontId="1" fillId="0" borderId="1" xfId="0" applyNumberFormat="1" applyFont="1" applyFill="1" applyBorder="1" applyAlignment="1">
      <alignment horizontal="right" vertical="center" wrapText="1"/>
    </xf>
    <xf numFmtId="0" fontId="14" fillId="0" borderId="0" xfId="0" applyFont="1" applyBorder="1" applyAlignment="1">
      <alignment horizontal="right" vertical="center" wrapText="1"/>
    </xf>
    <xf numFmtId="4" fontId="10" fillId="0" borderId="1" xfId="0" applyNumberFormat="1" applyFont="1" applyBorder="1" applyAlignment="1">
      <alignment horizontal="right" vertical="center" wrapText="1"/>
    </xf>
    <xf numFmtId="0" fontId="3" fillId="0" borderId="0" xfId="0" applyFont="1" applyBorder="1" applyAlignment="1">
      <alignment horizontal="left" vertical="center" wrapText="1"/>
    </xf>
    <xf numFmtId="0" fontId="1" fillId="0" borderId="0" xfId="0" applyFont="1" applyBorder="1" applyAlignment="1">
      <alignment horizontal="left" vertical="center" wrapText="1"/>
    </xf>
    <xf numFmtId="0" fontId="15" fillId="0" borderId="0" xfId="0" applyFont="1" applyBorder="1" applyAlignment="1">
      <alignment horizontal="left" vertical="center" wrapText="1"/>
    </xf>
    <xf numFmtId="0" fontId="1" fillId="0" borderId="1" xfId="0" applyFont="1" applyBorder="1" applyAlignment="1" quotePrefix="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4"/>
  <sheetViews>
    <sheetView workbookViewId="0">
      <selection activeCell="A1" sqref="A1:B1"/>
    </sheetView>
  </sheetViews>
  <sheetFormatPr defaultColWidth="10" defaultRowHeight="13.5" outlineLevelCol="1"/>
  <cols>
    <col min="1" max="1" width="32.8666666666667" customWidth="1"/>
    <col min="2" max="2" width="69.0833333333333" customWidth="1"/>
    <col min="3" max="3" width="9.76666666666667" customWidth="1"/>
  </cols>
  <sheetData>
    <row r="1" ht="56.95" customHeight="1" spans="1:2">
      <c r="A1" s="2"/>
      <c r="B1" s="2"/>
    </row>
    <row r="2" ht="56.95" customHeight="1" spans="1:2">
      <c r="A2" s="89" t="s">
        <v>0</v>
      </c>
      <c r="B2" s="89" t="s">
        <v>1</v>
      </c>
    </row>
    <row r="3" ht="28.45" customHeight="1" spans="1:2">
      <c r="A3" s="90" t="s">
        <v>2</v>
      </c>
      <c r="B3" s="91" t="s">
        <v>3</v>
      </c>
    </row>
    <row r="4" ht="28.45" customHeight="1" spans="1:2">
      <c r="A4" s="90" t="s">
        <v>4</v>
      </c>
      <c r="B4" s="91" t="s">
        <v>5</v>
      </c>
    </row>
    <row r="5" ht="28.45" customHeight="1" spans="1:2">
      <c r="A5" s="90" t="s">
        <v>6</v>
      </c>
      <c r="B5" s="91" t="s">
        <v>7</v>
      </c>
    </row>
    <row r="6" ht="28.45" customHeight="1" spans="1:2">
      <c r="A6" s="90" t="s">
        <v>8</v>
      </c>
      <c r="B6" s="91" t="s">
        <v>9</v>
      </c>
    </row>
    <row r="7" ht="28.45" customHeight="1" spans="1:2">
      <c r="A7" s="90" t="s">
        <v>10</v>
      </c>
      <c r="B7" s="91" t="s">
        <v>11</v>
      </c>
    </row>
    <row r="8" ht="28.45" customHeight="1" spans="1:2">
      <c r="A8" s="90" t="s">
        <v>12</v>
      </c>
      <c r="B8" s="91" t="s">
        <v>13</v>
      </c>
    </row>
    <row r="9" ht="28.45" customHeight="1" spans="1:2">
      <c r="A9" s="90" t="s">
        <v>14</v>
      </c>
      <c r="B9" s="91" t="s">
        <v>15</v>
      </c>
    </row>
    <row r="10" ht="28.45" customHeight="1" spans="1:2">
      <c r="A10" s="90" t="s">
        <v>16</v>
      </c>
      <c r="B10" s="91" t="s">
        <v>17</v>
      </c>
    </row>
    <row r="11" ht="28.45" customHeight="1" spans="1:2">
      <c r="A11" s="90" t="s">
        <v>18</v>
      </c>
      <c r="B11" s="91" t="s">
        <v>19</v>
      </c>
    </row>
    <row r="12" ht="28.45" customHeight="1" spans="1:2">
      <c r="A12" s="90" t="s">
        <v>20</v>
      </c>
      <c r="B12" s="91" t="s">
        <v>21</v>
      </c>
    </row>
    <row r="13" ht="28.45" customHeight="1" spans="1:2">
      <c r="A13" s="90" t="s">
        <v>22</v>
      </c>
      <c r="B13" s="91" t="s">
        <v>23</v>
      </c>
    </row>
    <row r="14" ht="28.45" customHeight="1" spans="1:2">
      <c r="A14" s="90" t="s">
        <v>24</v>
      </c>
      <c r="B14" s="91" t="s">
        <v>25</v>
      </c>
    </row>
  </sheetData>
  <mergeCells count="1">
    <mergeCell ref="A1:B1"/>
  </mergeCells>
  <pageMargins left="0.75" right="0.75" top="0.268999993801117" bottom="0.268999993801117" header="0" footer="0"/>
  <pageSetup paperSize="9" pageOrder="overThenDown"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1"/>
  <sheetViews>
    <sheetView topLeftCell="A25" workbookViewId="0">
      <selection activeCell="D14" sqref="D14"/>
    </sheetView>
  </sheetViews>
  <sheetFormatPr defaultColWidth="10" defaultRowHeight="13.5" outlineLevelCol="3"/>
  <cols>
    <col min="1" max="1" width="51.2916666666667" customWidth="1"/>
    <col min="2" max="2" width="25.6416666666667" customWidth="1"/>
    <col min="3" max="3" width="51.2916666666667" customWidth="1"/>
    <col min="4" max="4" width="25.6416666666667" customWidth="1"/>
    <col min="5" max="5" width="9.76666666666667" customWidth="1"/>
  </cols>
  <sheetData>
    <row r="1" ht="22.75" customHeight="1" spans="1:4">
      <c r="A1" s="82" t="s">
        <v>2</v>
      </c>
      <c r="B1" s="82"/>
      <c r="C1" s="82"/>
      <c r="D1" s="82"/>
    </row>
    <row r="2" ht="56.95" customHeight="1" spans="1:4">
      <c r="A2" s="2" t="s">
        <v>26</v>
      </c>
      <c r="B2" s="2"/>
      <c r="C2" s="2"/>
      <c r="D2" s="2"/>
    </row>
    <row r="3" ht="22.75" customHeight="1" spans="1:4">
      <c r="A3" s="1"/>
      <c r="B3" s="1"/>
      <c r="C3" s="1"/>
      <c r="D3" s="15" t="s">
        <v>27</v>
      </c>
    </row>
    <row r="4" ht="56.95" customHeight="1" spans="1:4">
      <c r="A4" s="3" t="s">
        <v>28</v>
      </c>
      <c r="B4" s="3"/>
      <c r="C4" s="3" t="s">
        <v>29</v>
      </c>
      <c r="D4" s="3"/>
    </row>
    <row r="5" ht="34.15" customHeight="1" spans="1:4">
      <c r="A5" s="3" t="s">
        <v>30</v>
      </c>
      <c r="B5" s="3" t="s">
        <v>31</v>
      </c>
      <c r="C5" s="3" t="s">
        <v>30</v>
      </c>
      <c r="D5" s="73" t="s">
        <v>31</v>
      </c>
    </row>
    <row r="6" ht="34.15" customHeight="1" spans="1:4">
      <c r="A6" s="66" t="s">
        <v>32</v>
      </c>
      <c r="B6" s="9">
        <f>2478.557541+637.39+8.811828+0.88+0.01</f>
        <v>3125.649369</v>
      </c>
      <c r="C6" s="66" t="s">
        <v>33</v>
      </c>
      <c r="D6" s="9"/>
    </row>
    <row r="7" ht="34.15" customHeight="1" spans="1:4">
      <c r="A7" s="66" t="s">
        <v>34</v>
      </c>
      <c r="B7" s="9"/>
      <c r="C7" s="66" t="s">
        <v>35</v>
      </c>
      <c r="D7" s="9"/>
    </row>
    <row r="8" ht="34.15" customHeight="1" spans="1:4">
      <c r="A8" s="66" t="s">
        <v>36</v>
      </c>
      <c r="B8" s="9"/>
      <c r="C8" s="66" t="s">
        <v>37</v>
      </c>
      <c r="D8" s="9"/>
    </row>
    <row r="9" ht="34.15" customHeight="1" spans="1:4">
      <c r="A9" s="66" t="s">
        <v>38</v>
      </c>
      <c r="B9" s="9"/>
      <c r="C9" s="66" t="s">
        <v>39</v>
      </c>
      <c r="D9" s="9"/>
    </row>
    <row r="10" ht="34.15" customHeight="1" spans="1:4">
      <c r="A10" s="66" t="s">
        <v>40</v>
      </c>
      <c r="B10" s="9"/>
      <c r="C10" s="66" t="s">
        <v>41</v>
      </c>
      <c r="D10" s="9"/>
    </row>
    <row r="11" ht="34.15" customHeight="1" spans="1:4">
      <c r="A11" s="66" t="s">
        <v>42</v>
      </c>
      <c r="B11" s="9"/>
      <c r="C11" s="66" t="s">
        <v>43</v>
      </c>
      <c r="D11" s="9"/>
    </row>
    <row r="12" ht="34.15" customHeight="1" spans="1:4">
      <c r="A12" s="66" t="s">
        <v>44</v>
      </c>
      <c r="B12" s="9"/>
      <c r="C12" s="66" t="s">
        <v>45</v>
      </c>
      <c r="D12" s="9"/>
    </row>
    <row r="13" ht="34.15" customHeight="1" spans="1:4">
      <c r="A13" s="66" t="s">
        <v>46</v>
      </c>
      <c r="B13" s="9"/>
      <c r="C13" s="66" t="s">
        <v>47</v>
      </c>
      <c r="D13" s="9">
        <f>2445.617062+8.811828+637.39+0.88+0.01</f>
        <v>3092.70889</v>
      </c>
    </row>
    <row r="14" ht="34.15" customHeight="1" spans="1:4">
      <c r="A14" s="66" t="s">
        <v>48</v>
      </c>
      <c r="B14" s="9"/>
      <c r="C14" s="66" t="s">
        <v>49</v>
      </c>
      <c r="D14" s="9"/>
    </row>
    <row r="15" ht="34.15" customHeight="1" spans="1:4">
      <c r="A15" s="66"/>
      <c r="B15" s="9"/>
      <c r="C15" s="66" t="s">
        <v>50</v>
      </c>
      <c r="D15" s="9">
        <v>16.624499</v>
      </c>
    </row>
    <row r="16" ht="34.15" customHeight="1" spans="1:4">
      <c r="A16" s="66"/>
      <c r="B16" s="9"/>
      <c r="C16" s="66" t="s">
        <v>51</v>
      </c>
      <c r="D16" s="9"/>
    </row>
    <row r="17" ht="34.15" customHeight="1" spans="1:4">
      <c r="A17" s="66"/>
      <c r="B17" s="81"/>
      <c r="C17" s="66" t="s">
        <v>52</v>
      </c>
      <c r="D17" s="9"/>
    </row>
    <row r="18" ht="34.15" customHeight="1" spans="1:4">
      <c r="A18" s="66"/>
      <c r="B18" s="81"/>
      <c r="C18" s="66" t="s">
        <v>53</v>
      </c>
      <c r="D18" s="9"/>
    </row>
    <row r="19" ht="34.15" customHeight="1" spans="1:4">
      <c r="A19" s="66"/>
      <c r="B19" s="81"/>
      <c r="C19" s="66" t="s">
        <v>54</v>
      </c>
      <c r="D19" s="9"/>
    </row>
    <row r="20" ht="34.15" customHeight="1" spans="1:4">
      <c r="A20" s="66"/>
      <c r="B20" s="81"/>
      <c r="C20" s="66" t="s">
        <v>55</v>
      </c>
      <c r="D20" s="9"/>
    </row>
    <row r="21" ht="34.15" customHeight="1" spans="1:4">
      <c r="A21" s="66"/>
      <c r="B21" s="9"/>
      <c r="C21" s="66" t="s">
        <v>56</v>
      </c>
      <c r="D21" s="9"/>
    </row>
    <row r="22" ht="34.15" customHeight="1" spans="1:4">
      <c r="A22" s="66"/>
      <c r="B22" s="81"/>
      <c r="C22" s="66" t="s">
        <v>57</v>
      </c>
      <c r="D22" s="9"/>
    </row>
    <row r="23" ht="34.15" customHeight="1" spans="1:4">
      <c r="A23" s="66"/>
      <c r="B23" s="81"/>
      <c r="C23" s="66" t="s">
        <v>58</v>
      </c>
      <c r="D23" s="9"/>
    </row>
    <row r="24" ht="34.15" customHeight="1" spans="1:4">
      <c r="A24" s="66"/>
      <c r="B24" s="81"/>
      <c r="C24" s="66" t="s">
        <v>59</v>
      </c>
      <c r="D24" s="9"/>
    </row>
    <row r="25" ht="34.15" customHeight="1" spans="1:4">
      <c r="A25" s="66"/>
      <c r="B25" s="81"/>
      <c r="C25" s="66" t="s">
        <v>60</v>
      </c>
      <c r="D25" s="9">
        <v>16.31598</v>
      </c>
    </row>
    <row r="26" ht="34.15" customHeight="1" spans="1:4">
      <c r="A26" s="66"/>
      <c r="B26" s="81"/>
      <c r="C26" s="66" t="s">
        <v>61</v>
      </c>
      <c r="D26" s="9"/>
    </row>
    <row r="27" ht="34.15" customHeight="1" spans="1:4">
      <c r="A27" s="66"/>
      <c r="B27" s="81"/>
      <c r="C27" s="66" t="s">
        <v>62</v>
      </c>
      <c r="D27" s="9"/>
    </row>
    <row r="28" ht="34.15" customHeight="1" spans="1:4">
      <c r="A28" s="66"/>
      <c r="B28" s="81"/>
      <c r="C28" s="66" t="s">
        <v>63</v>
      </c>
      <c r="D28" s="9"/>
    </row>
    <row r="29" ht="34.15" customHeight="1" spans="1:4">
      <c r="A29" s="66"/>
      <c r="B29" s="81"/>
      <c r="C29" s="66" t="s">
        <v>64</v>
      </c>
      <c r="D29" s="9"/>
    </row>
    <row r="30" ht="34.15" customHeight="1" spans="1:4">
      <c r="A30" s="66"/>
      <c r="B30" s="81"/>
      <c r="C30" s="66" t="s">
        <v>65</v>
      </c>
      <c r="D30" s="9"/>
    </row>
    <row r="31" ht="34.15" customHeight="1" spans="1:4">
      <c r="A31" s="66"/>
      <c r="B31" s="81"/>
      <c r="C31" s="66" t="s">
        <v>66</v>
      </c>
      <c r="D31" s="9"/>
    </row>
    <row r="32" ht="34.15" customHeight="1" spans="1:4">
      <c r="A32" s="66"/>
      <c r="B32" s="81"/>
      <c r="C32" s="66" t="s">
        <v>67</v>
      </c>
      <c r="D32" s="9"/>
    </row>
    <row r="33" ht="34.15" customHeight="1" spans="1:4">
      <c r="A33" s="66"/>
      <c r="B33" s="81"/>
      <c r="C33" s="66" t="s">
        <v>68</v>
      </c>
      <c r="D33" s="9"/>
    </row>
    <row r="34" ht="34.15" customHeight="1" spans="1:4">
      <c r="A34" s="66"/>
      <c r="B34" s="81"/>
      <c r="C34" s="66" t="s">
        <v>69</v>
      </c>
      <c r="D34" s="9"/>
    </row>
    <row r="35" ht="34.15" customHeight="1" spans="1:4">
      <c r="A35" s="66"/>
      <c r="B35" s="81"/>
      <c r="C35" s="66" t="s">
        <v>70</v>
      </c>
      <c r="D35" s="9"/>
    </row>
    <row r="36" ht="34.15" customHeight="1" spans="1:4">
      <c r="A36" s="66"/>
      <c r="B36" s="81"/>
      <c r="C36" s="66" t="s">
        <v>71</v>
      </c>
      <c r="D36" s="9"/>
    </row>
    <row r="37" ht="34.15" customHeight="1" spans="1:4">
      <c r="A37" s="3" t="s">
        <v>72</v>
      </c>
      <c r="B37" s="9">
        <f>2478.557541+637.39+8.811828+0.88+0.01</f>
        <v>3125.649369</v>
      </c>
      <c r="C37" s="3" t="s">
        <v>73</v>
      </c>
      <c r="D37" s="13">
        <f>SUM(D13:D36)</f>
        <v>3125.649369</v>
      </c>
    </row>
    <row r="38" ht="34.15" customHeight="1" spans="1:4">
      <c r="A38" s="7" t="s">
        <v>74</v>
      </c>
      <c r="B38" s="9"/>
      <c r="C38" s="7" t="s">
        <v>75</v>
      </c>
      <c r="D38" s="88"/>
    </row>
    <row r="39" ht="34.15" customHeight="1" spans="1:4">
      <c r="A39" s="3" t="s">
        <v>76</v>
      </c>
      <c r="B39" s="13">
        <f>B37+B38</f>
        <v>3125.649369</v>
      </c>
      <c r="C39" s="3" t="s">
        <v>77</v>
      </c>
      <c r="D39" s="13">
        <f>D37+D38</f>
        <v>3125.649369</v>
      </c>
    </row>
    <row r="40" ht="22.75" customHeight="1" spans="1:4">
      <c r="A40" s="66" t="s">
        <v>78</v>
      </c>
      <c r="B40" s="66"/>
      <c r="C40" s="66"/>
      <c r="D40" s="66"/>
    </row>
    <row r="41" ht="108.5" customHeight="1" spans="1:4">
      <c r="A41" s="12" t="s">
        <v>79</v>
      </c>
      <c r="B41" s="12"/>
      <c r="C41" s="12"/>
      <c r="D41" s="12"/>
    </row>
  </sheetData>
  <mergeCells count="6">
    <mergeCell ref="A1:D1"/>
    <mergeCell ref="A2:D2"/>
    <mergeCell ref="A4:B4"/>
    <mergeCell ref="C4:D4"/>
    <mergeCell ref="A40:D40"/>
    <mergeCell ref="A41:D41"/>
  </mergeCells>
  <pageMargins left="0.75" right="0.75" top="0.268999993801117" bottom="0.268999993801117" header="0" footer="0"/>
  <pageSetup paperSize="9" pageOrder="overThenDown"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9"/>
  <sheetViews>
    <sheetView workbookViewId="0">
      <selection activeCell="F24" sqref="F24"/>
    </sheetView>
  </sheetViews>
  <sheetFormatPr defaultColWidth="10" defaultRowHeight="13.5"/>
  <cols>
    <col min="1" max="1" width="15.3833333333333" customWidth="1"/>
    <col min="2" max="2" width="30.775" customWidth="1"/>
    <col min="3" max="19" width="19.4916666666667" customWidth="1"/>
    <col min="20" max="20" width="9.76666666666667" customWidth="1"/>
  </cols>
  <sheetData>
    <row r="1" ht="22.75" customHeight="1" spans="1:19">
      <c r="A1" s="1" t="s">
        <v>4</v>
      </c>
      <c r="B1" s="1"/>
      <c r="C1" s="1"/>
      <c r="D1" s="1"/>
      <c r="E1" s="1"/>
      <c r="F1" s="1"/>
      <c r="G1" s="1"/>
      <c r="H1" s="1"/>
      <c r="I1" s="1"/>
      <c r="J1" s="1"/>
      <c r="K1" s="1"/>
      <c r="L1" s="1"/>
      <c r="M1" s="1"/>
      <c r="N1" s="1"/>
      <c r="O1" s="1"/>
      <c r="P1" s="1"/>
      <c r="Q1" s="1"/>
      <c r="R1" s="1"/>
      <c r="S1" s="1" t="s">
        <v>80</v>
      </c>
    </row>
    <row r="2" ht="56.95" customHeight="1" spans="1:19">
      <c r="A2" s="2" t="s">
        <v>81</v>
      </c>
      <c r="B2" s="2"/>
      <c r="C2" s="2"/>
      <c r="D2" s="2"/>
      <c r="E2" s="2"/>
      <c r="F2" s="2"/>
      <c r="G2" s="2"/>
      <c r="H2" s="2"/>
      <c r="I2" s="2"/>
      <c r="J2" s="2"/>
      <c r="K2" s="2"/>
      <c r="L2" s="2"/>
      <c r="M2" s="2"/>
      <c r="N2" s="2"/>
      <c r="O2" s="2"/>
      <c r="P2" s="2"/>
      <c r="Q2" s="2"/>
      <c r="R2" s="2"/>
      <c r="S2" s="2"/>
    </row>
    <row r="3" ht="22.75" customHeight="1" spans="1:19">
      <c r="A3" s="1"/>
      <c r="B3" s="1"/>
      <c r="C3" s="1"/>
      <c r="D3" s="1"/>
      <c r="E3" s="1"/>
      <c r="F3" s="1"/>
      <c r="G3" s="1"/>
      <c r="H3" s="1"/>
      <c r="I3" s="1"/>
      <c r="J3" s="1"/>
      <c r="K3" s="1"/>
      <c r="L3" s="1"/>
      <c r="M3" s="1"/>
      <c r="N3" s="1"/>
      <c r="O3" s="1"/>
      <c r="P3" s="1"/>
      <c r="Q3" s="51"/>
      <c r="R3" s="87" t="s">
        <v>27</v>
      </c>
      <c r="S3" s="87"/>
    </row>
    <row r="4" ht="28.45" customHeight="1" spans="1:19">
      <c r="A4" s="3" t="s">
        <v>82</v>
      </c>
      <c r="B4" s="3" t="s">
        <v>83</v>
      </c>
      <c r="C4" s="3" t="s">
        <v>84</v>
      </c>
      <c r="D4" s="3" t="s">
        <v>85</v>
      </c>
      <c r="E4" s="3"/>
      <c r="F4" s="3"/>
      <c r="G4" s="3"/>
      <c r="H4" s="3"/>
      <c r="I4" s="3"/>
      <c r="J4" s="3"/>
      <c r="K4" s="3"/>
      <c r="L4" s="3"/>
      <c r="M4" s="3"/>
      <c r="N4" s="3" t="s">
        <v>74</v>
      </c>
      <c r="O4" s="3"/>
      <c r="P4" s="3"/>
      <c r="Q4" s="3"/>
      <c r="R4" s="3"/>
      <c r="S4" s="3"/>
    </row>
    <row r="5" ht="28.45" customHeight="1" spans="1:19">
      <c r="A5" s="3"/>
      <c r="B5" s="3"/>
      <c r="C5" s="3"/>
      <c r="D5" s="3" t="s">
        <v>86</v>
      </c>
      <c r="E5" s="3" t="s">
        <v>87</v>
      </c>
      <c r="F5" s="3" t="s">
        <v>88</v>
      </c>
      <c r="G5" s="3" t="s">
        <v>89</v>
      </c>
      <c r="H5" s="3" t="s">
        <v>90</v>
      </c>
      <c r="I5" s="3" t="s">
        <v>91</v>
      </c>
      <c r="J5" s="3" t="s">
        <v>92</v>
      </c>
      <c r="K5" s="3" t="s">
        <v>93</v>
      </c>
      <c r="L5" s="3" t="s">
        <v>94</v>
      </c>
      <c r="M5" s="3" t="s">
        <v>95</v>
      </c>
      <c r="N5" s="3" t="s">
        <v>86</v>
      </c>
      <c r="O5" s="3" t="s">
        <v>87</v>
      </c>
      <c r="P5" s="3" t="s">
        <v>88</v>
      </c>
      <c r="Q5" s="3" t="s">
        <v>89</v>
      </c>
      <c r="R5" s="3" t="s">
        <v>90</v>
      </c>
      <c r="S5" s="3" t="s">
        <v>96</v>
      </c>
    </row>
    <row r="6" ht="34.15" customHeight="1" spans="1:19">
      <c r="A6" s="4" t="s">
        <v>97</v>
      </c>
      <c r="B6" s="4" t="s">
        <v>98</v>
      </c>
      <c r="C6" s="70">
        <f>D6+N6</f>
        <v>3125.649369</v>
      </c>
      <c r="D6" s="86">
        <f>2478.557541+637.39+8.811828+0.88+0.01</f>
        <v>3125.649369</v>
      </c>
      <c r="E6" s="86">
        <f t="shared" ref="E6:E8" si="0">2478.557541+637.39+8.811828+0.88+0.01</f>
        <v>3125.649369</v>
      </c>
      <c r="F6" s="70"/>
      <c r="G6" s="70"/>
      <c r="H6" s="70"/>
      <c r="I6" s="70"/>
      <c r="J6" s="70"/>
      <c r="K6" s="70"/>
      <c r="L6" s="70"/>
      <c r="M6" s="70"/>
      <c r="N6" s="9"/>
      <c r="O6" s="9"/>
      <c r="P6" s="70"/>
      <c r="Q6" s="70"/>
      <c r="R6" s="70"/>
      <c r="S6" s="70"/>
    </row>
    <row r="7" ht="34.15" customHeight="1" spans="1:19">
      <c r="A7" s="4" t="s">
        <v>99</v>
      </c>
      <c r="B7" s="4" t="s">
        <v>100</v>
      </c>
      <c r="C7" s="70">
        <f t="shared" ref="C6:C8" si="1">D7+N7</f>
        <v>3125.649369</v>
      </c>
      <c r="D7" s="86">
        <f t="shared" ref="D6:D8" si="2">2478.557541+637.39+8.811828+0.88+0.01</f>
        <v>3125.649369</v>
      </c>
      <c r="E7" s="86">
        <f t="shared" si="0"/>
        <v>3125.649369</v>
      </c>
      <c r="F7" s="9"/>
      <c r="G7" s="9"/>
      <c r="H7" s="9"/>
      <c r="I7" s="9"/>
      <c r="J7" s="9"/>
      <c r="K7" s="9"/>
      <c r="L7" s="9"/>
      <c r="M7" s="9"/>
      <c r="N7" s="9"/>
      <c r="O7" s="9"/>
      <c r="P7" s="9"/>
      <c r="Q7" s="9"/>
      <c r="R7" s="9"/>
      <c r="S7" s="9"/>
    </row>
    <row r="8" ht="34.15" customHeight="1" spans="1:19">
      <c r="A8" s="3" t="s">
        <v>84</v>
      </c>
      <c r="B8" s="3"/>
      <c r="C8" s="70">
        <f t="shared" si="1"/>
        <v>3125.649369</v>
      </c>
      <c r="D8" s="86">
        <f t="shared" si="2"/>
        <v>3125.649369</v>
      </c>
      <c r="E8" s="86">
        <f t="shared" si="0"/>
        <v>3125.649369</v>
      </c>
      <c r="F8" s="70"/>
      <c r="G8" s="70"/>
      <c r="H8" s="70"/>
      <c r="I8" s="70"/>
      <c r="J8" s="70"/>
      <c r="K8" s="70"/>
      <c r="L8" s="70"/>
      <c r="M8" s="70"/>
      <c r="N8" s="9"/>
      <c r="O8" s="9"/>
      <c r="P8" s="70"/>
      <c r="Q8" s="70"/>
      <c r="R8" s="70"/>
      <c r="S8" s="70"/>
    </row>
    <row r="9" ht="67.8" customHeight="1" spans="1:19">
      <c r="A9" s="12" t="s">
        <v>101</v>
      </c>
      <c r="B9" s="12"/>
      <c r="C9" s="12"/>
      <c r="D9" s="12"/>
      <c r="E9" s="12"/>
      <c r="F9" s="12"/>
      <c r="G9" s="12"/>
      <c r="H9" s="12"/>
      <c r="I9" s="12"/>
      <c r="J9" s="12"/>
      <c r="K9" s="12"/>
      <c r="L9" s="12"/>
      <c r="M9" s="12"/>
      <c r="N9" s="12"/>
      <c r="O9" s="12"/>
      <c r="P9" s="12"/>
      <c r="Q9" s="12"/>
      <c r="R9" s="12"/>
      <c r="S9" s="12"/>
    </row>
  </sheetData>
  <mergeCells count="10">
    <mergeCell ref="A2:S2"/>
    <mergeCell ref="A3:J3"/>
    <mergeCell ref="R3:S3"/>
    <mergeCell ref="D4:M4"/>
    <mergeCell ref="N4:S4"/>
    <mergeCell ref="A8:B8"/>
    <mergeCell ref="A9:S9"/>
    <mergeCell ref="A4:A5"/>
    <mergeCell ref="B4:B5"/>
    <mergeCell ref="C4:C5"/>
  </mergeCells>
  <pageMargins left="0.75" right="0.75" top="0.268999993801117" bottom="0.268999993801117" header="0" footer="0"/>
  <pageSetup paperSize="9" pageOrder="overThenDown"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4"/>
  <sheetViews>
    <sheetView workbookViewId="0">
      <selection activeCell="E13" sqref="E13"/>
    </sheetView>
  </sheetViews>
  <sheetFormatPr defaultColWidth="10" defaultRowHeight="13.5" outlineLevelCol="7"/>
  <cols>
    <col min="1" max="1" width="12.8166666666667" customWidth="1"/>
    <col min="2" max="2" width="30.775" customWidth="1"/>
    <col min="3" max="8" width="20.5166666666667" customWidth="1"/>
    <col min="9" max="9" width="9.76666666666667" customWidth="1"/>
  </cols>
  <sheetData>
    <row r="1" ht="22.75" customHeight="1" spans="1:8">
      <c r="A1" s="1" t="s">
        <v>6</v>
      </c>
      <c r="B1" s="1"/>
      <c r="C1" s="1"/>
      <c r="D1" s="1"/>
      <c r="E1" s="1"/>
      <c r="F1" s="1"/>
      <c r="G1" s="1"/>
      <c r="H1" s="1" t="s">
        <v>80</v>
      </c>
    </row>
    <row r="2" ht="56.95" customHeight="1" spans="1:8">
      <c r="A2" s="2" t="s">
        <v>102</v>
      </c>
      <c r="B2" s="2"/>
      <c r="C2" s="2"/>
      <c r="D2" s="2"/>
      <c r="E2" s="2"/>
      <c r="F2" s="2"/>
      <c r="G2" s="2"/>
      <c r="H2" s="2"/>
    </row>
    <row r="3" ht="22.75" customHeight="1" spans="1:8">
      <c r="A3" s="82"/>
      <c r="B3" s="82"/>
      <c r="C3" s="82"/>
      <c r="D3" s="82"/>
      <c r="E3" s="82"/>
      <c r="F3" s="83"/>
      <c r="G3" s="84"/>
      <c r="H3" s="85" t="s">
        <v>27</v>
      </c>
    </row>
    <row r="4" ht="56.95" customHeight="1" spans="1:8">
      <c r="A4" s="3" t="s">
        <v>103</v>
      </c>
      <c r="B4" s="3" t="s">
        <v>104</v>
      </c>
      <c r="C4" s="3" t="s">
        <v>84</v>
      </c>
      <c r="D4" s="3" t="s">
        <v>105</v>
      </c>
      <c r="E4" s="3" t="s">
        <v>106</v>
      </c>
      <c r="F4" s="3" t="s">
        <v>107</v>
      </c>
      <c r="G4" s="3" t="s">
        <v>108</v>
      </c>
      <c r="H4" s="3" t="s">
        <v>109</v>
      </c>
    </row>
    <row r="5" ht="34.15" customHeight="1" spans="1:8">
      <c r="A5" s="4" t="s">
        <v>110</v>
      </c>
      <c r="B5" s="66" t="s">
        <v>111</v>
      </c>
      <c r="C5" s="13">
        <f>D5+E5</f>
        <v>3092.70889</v>
      </c>
      <c r="D5" s="70">
        <v>171.569512</v>
      </c>
      <c r="E5" s="70">
        <f>E9+E14+E20</f>
        <v>2921.139378</v>
      </c>
      <c r="F5" s="70"/>
      <c r="G5" s="70"/>
      <c r="H5" s="70"/>
    </row>
    <row r="6" ht="34.15" customHeight="1" spans="1:8">
      <c r="A6" s="4" t="s">
        <v>112</v>
      </c>
      <c r="B6" s="66" t="s">
        <v>113</v>
      </c>
      <c r="C6" s="13">
        <v>20.279552</v>
      </c>
      <c r="D6" s="70">
        <v>20.279552</v>
      </c>
      <c r="E6" s="70"/>
      <c r="F6" s="70"/>
      <c r="G6" s="70"/>
      <c r="H6" s="70"/>
    </row>
    <row r="7" ht="34.15" customHeight="1" spans="1:8">
      <c r="A7" s="4" t="s">
        <v>114</v>
      </c>
      <c r="B7" s="71" t="s">
        <v>115</v>
      </c>
      <c r="C7" s="13">
        <v>1.38504</v>
      </c>
      <c r="D7" s="9">
        <v>1.38504</v>
      </c>
      <c r="E7" s="9"/>
      <c r="F7" s="9"/>
      <c r="G7" s="9"/>
      <c r="H7" s="9"/>
    </row>
    <row r="8" ht="34.15" customHeight="1" spans="1:8">
      <c r="A8" s="4" t="s">
        <v>116</v>
      </c>
      <c r="B8" s="71" t="s">
        <v>117</v>
      </c>
      <c r="C8" s="13">
        <v>18.894512</v>
      </c>
      <c r="D8" s="9">
        <v>18.894512</v>
      </c>
      <c r="E8" s="9"/>
      <c r="F8" s="9"/>
      <c r="G8" s="9"/>
      <c r="H8" s="9"/>
    </row>
    <row r="9" ht="34.15" customHeight="1" spans="1:8">
      <c r="A9" s="4" t="s">
        <v>118</v>
      </c>
      <c r="B9" s="66" t="s">
        <v>119</v>
      </c>
      <c r="C9" s="70">
        <f>C10+C11+C12+C13</f>
        <v>1952.125039</v>
      </c>
      <c r="D9" s="70"/>
      <c r="E9" s="70">
        <f>E10+E11+E12+E13</f>
        <v>1952.125039</v>
      </c>
      <c r="F9" s="70"/>
      <c r="G9" s="70"/>
      <c r="H9" s="70"/>
    </row>
    <row r="10" ht="34.15" customHeight="1" spans="1:8">
      <c r="A10" s="4" t="s">
        <v>120</v>
      </c>
      <c r="B10" s="71" t="s">
        <v>121</v>
      </c>
      <c r="C10" s="13">
        <v>7.2</v>
      </c>
      <c r="D10" s="9"/>
      <c r="E10" s="9">
        <v>7.2</v>
      </c>
      <c r="F10" s="9"/>
      <c r="G10" s="9"/>
      <c r="H10" s="9"/>
    </row>
    <row r="11" ht="34.15" customHeight="1" spans="1:8">
      <c r="A11" s="4" t="s">
        <v>122</v>
      </c>
      <c r="B11" s="71" t="s">
        <v>123</v>
      </c>
      <c r="C11" s="13">
        <v>1648.23275</v>
      </c>
      <c r="D11" s="9"/>
      <c r="E11" s="9">
        <v>1648.23275</v>
      </c>
      <c r="F11" s="9"/>
      <c r="G11" s="9"/>
      <c r="H11" s="9"/>
    </row>
    <row r="12" ht="34.15" customHeight="1" spans="1:8">
      <c r="A12" s="4" t="s">
        <v>124</v>
      </c>
      <c r="B12" s="71" t="s">
        <v>125</v>
      </c>
      <c r="C12" s="13">
        <v>100</v>
      </c>
      <c r="D12" s="9"/>
      <c r="E12" s="9">
        <v>100</v>
      </c>
      <c r="F12" s="9"/>
      <c r="G12" s="9"/>
      <c r="H12" s="9"/>
    </row>
    <row r="13" ht="34.15" customHeight="1" spans="1:8">
      <c r="A13" s="4" t="s">
        <v>126</v>
      </c>
      <c r="B13" s="71" t="s">
        <v>127</v>
      </c>
      <c r="C13" s="9">
        <f>7.4368+156.3+29.49+2.575489+0.88+0.01</f>
        <v>196.692289</v>
      </c>
      <c r="D13" s="9"/>
      <c r="E13" s="9">
        <f>7.4368+156.3+29.49+2.575489+0.88+0.01</f>
        <v>196.692289</v>
      </c>
      <c r="F13" s="9"/>
      <c r="G13" s="9"/>
      <c r="H13" s="9"/>
    </row>
    <row r="14" ht="34.15" customHeight="1" spans="1:8">
      <c r="A14" s="4" t="s">
        <v>128</v>
      </c>
      <c r="B14" s="66" t="s">
        <v>129</v>
      </c>
      <c r="C14" s="70">
        <f>C15+C16+C17+C18+C19</f>
        <v>937.514339</v>
      </c>
      <c r="D14" s="70"/>
      <c r="E14" s="70">
        <f>E15+E16+E17+E18+E19</f>
        <v>937.514339</v>
      </c>
      <c r="F14" s="70"/>
      <c r="G14" s="70"/>
      <c r="H14" s="70"/>
    </row>
    <row r="15" ht="34.15" customHeight="1" spans="1:8">
      <c r="A15" s="4" t="s">
        <v>130</v>
      </c>
      <c r="B15" s="71" t="s">
        <v>131</v>
      </c>
      <c r="C15" s="13">
        <v>99.05</v>
      </c>
      <c r="D15" s="9"/>
      <c r="E15" s="9">
        <v>99.05</v>
      </c>
      <c r="F15" s="9"/>
      <c r="G15" s="9"/>
      <c r="H15" s="9"/>
    </row>
    <row r="16" ht="34.15" customHeight="1" spans="1:8">
      <c r="A16" s="4" t="s">
        <v>132</v>
      </c>
      <c r="B16" s="71" t="s">
        <v>133</v>
      </c>
      <c r="C16" s="9">
        <f>16.176+433.6+6.236339</f>
        <v>456.012339</v>
      </c>
      <c r="D16" s="9"/>
      <c r="E16" s="9">
        <f>16.176+433.6+6.236339</f>
        <v>456.012339</v>
      </c>
      <c r="F16" s="9"/>
      <c r="G16" s="9"/>
      <c r="H16" s="9"/>
    </row>
    <row r="17" ht="34.15" customHeight="1" spans="1:8">
      <c r="A17" s="4">
        <v>2080903</v>
      </c>
      <c r="B17" s="71" t="s">
        <v>134</v>
      </c>
      <c r="C17" s="9">
        <v>7</v>
      </c>
      <c r="D17" s="9"/>
      <c r="E17" s="9">
        <v>7</v>
      </c>
      <c r="F17" s="9"/>
      <c r="G17" s="9"/>
      <c r="H17" s="9"/>
    </row>
    <row r="18" ht="34.15" customHeight="1" spans="1:8">
      <c r="A18" s="4" t="s">
        <v>135</v>
      </c>
      <c r="B18" s="71" t="s">
        <v>136</v>
      </c>
      <c r="C18" s="9">
        <f>337.514+11</f>
        <v>348.514</v>
      </c>
      <c r="D18" s="9"/>
      <c r="E18" s="9">
        <f>337.514+11</f>
        <v>348.514</v>
      </c>
      <c r="F18" s="9"/>
      <c r="G18" s="9"/>
      <c r="H18" s="9"/>
    </row>
    <row r="19" ht="34.15" customHeight="1" spans="1:8">
      <c r="A19" s="4" t="s">
        <v>137</v>
      </c>
      <c r="B19" s="71" t="s">
        <v>138</v>
      </c>
      <c r="C19" s="13">
        <v>26.938</v>
      </c>
      <c r="D19" s="9"/>
      <c r="E19" s="9">
        <v>26.938</v>
      </c>
      <c r="F19" s="9"/>
      <c r="G19" s="9"/>
      <c r="H19" s="9"/>
    </row>
    <row r="20" ht="34.15" customHeight="1" spans="1:8">
      <c r="A20" s="4" t="s">
        <v>139</v>
      </c>
      <c r="B20" s="66" t="s">
        <v>140</v>
      </c>
      <c r="C20" s="13">
        <v>182.78996</v>
      </c>
      <c r="D20" s="70">
        <v>151.28996</v>
      </c>
      <c r="E20" s="70">
        <v>31.5</v>
      </c>
      <c r="F20" s="70"/>
      <c r="G20" s="70"/>
      <c r="H20" s="70"/>
    </row>
    <row r="21" ht="34.15" customHeight="1" spans="1:8">
      <c r="A21" s="4" t="s">
        <v>141</v>
      </c>
      <c r="B21" s="71" t="s">
        <v>142</v>
      </c>
      <c r="C21" s="13">
        <v>151.28996</v>
      </c>
      <c r="D21" s="9">
        <v>151.28996</v>
      </c>
      <c r="E21" s="9"/>
      <c r="F21" s="9"/>
      <c r="G21" s="9"/>
      <c r="H21" s="9"/>
    </row>
    <row r="22" ht="34.15" customHeight="1" spans="1:8">
      <c r="A22" s="4" t="s">
        <v>143</v>
      </c>
      <c r="B22" s="71" t="s">
        <v>144</v>
      </c>
      <c r="C22" s="13">
        <v>0.6</v>
      </c>
      <c r="D22" s="9"/>
      <c r="E22" s="9">
        <v>0.6</v>
      </c>
      <c r="F22" s="9"/>
      <c r="G22" s="9"/>
      <c r="H22" s="9"/>
    </row>
    <row r="23" ht="34.15" customHeight="1" spans="1:8">
      <c r="A23" s="4" t="s">
        <v>145</v>
      </c>
      <c r="B23" s="71" t="s">
        <v>146</v>
      </c>
      <c r="C23" s="13">
        <v>9.3</v>
      </c>
      <c r="D23" s="9"/>
      <c r="E23" s="9">
        <v>9.3</v>
      </c>
      <c r="F23" s="9"/>
      <c r="G23" s="9"/>
      <c r="H23" s="9"/>
    </row>
    <row r="24" ht="34.15" customHeight="1" spans="1:8">
      <c r="A24" s="4" t="s">
        <v>147</v>
      </c>
      <c r="B24" s="71" t="s">
        <v>148</v>
      </c>
      <c r="C24" s="13">
        <v>21.6</v>
      </c>
      <c r="D24" s="9"/>
      <c r="E24" s="9">
        <v>21.6</v>
      </c>
      <c r="F24" s="9"/>
      <c r="G24" s="9"/>
      <c r="H24" s="9"/>
    </row>
    <row r="25" ht="34.15" customHeight="1" spans="1:8">
      <c r="A25" s="4" t="s">
        <v>149</v>
      </c>
      <c r="B25" s="66" t="s">
        <v>150</v>
      </c>
      <c r="C25" s="13">
        <v>16.624499</v>
      </c>
      <c r="D25" s="70">
        <v>10.624499</v>
      </c>
      <c r="E25" s="70">
        <v>6</v>
      </c>
      <c r="F25" s="70"/>
      <c r="G25" s="70"/>
      <c r="H25" s="70"/>
    </row>
    <row r="26" ht="34.15" customHeight="1" spans="1:8">
      <c r="A26" s="4" t="s">
        <v>151</v>
      </c>
      <c r="B26" s="66" t="s">
        <v>152</v>
      </c>
      <c r="C26" s="13">
        <v>10.624499</v>
      </c>
      <c r="D26" s="70">
        <v>10.624499</v>
      </c>
      <c r="E26" s="70"/>
      <c r="F26" s="70"/>
      <c r="G26" s="70"/>
      <c r="H26" s="70"/>
    </row>
    <row r="27" ht="34.15" customHeight="1" spans="1:8">
      <c r="A27" s="4" t="s">
        <v>153</v>
      </c>
      <c r="B27" s="71" t="s">
        <v>154</v>
      </c>
      <c r="C27" s="13">
        <v>10.624499</v>
      </c>
      <c r="D27" s="9">
        <v>10.624499</v>
      </c>
      <c r="E27" s="9"/>
      <c r="F27" s="9"/>
      <c r="G27" s="9"/>
      <c r="H27" s="9"/>
    </row>
    <row r="28" ht="34.15" customHeight="1" spans="1:8">
      <c r="A28" s="4" t="s">
        <v>155</v>
      </c>
      <c r="B28" s="66" t="s">
        <v>156</v>
      </c>
      <c r="C28" s="13">
        <v>6</v>
      </c>
      <c r="D28" s="70"/>
      <c r="E28" s="70">
        <v>6</v>
      </c>
      <c r="F28" s="70"/>
      <c r="G28" s="70"/>
      <c r="H28" s="70"/>
    </row>
    <row r="29" ht="34.15" customHeight="1" spans="1:8">
      <c r="A29" s="4" t="s">
        <v>157</v>
      </c>
      <c r="B29" s="71" t="s">
        <v>158</v>
      </c>
      <c r="C29" s="13">
        <v>6</v>
      </c>
      <c r="D29" s="9"/>
      <c r="E29" s="9">
        <v>6</v>
      </c>
      <c r="F29" s="9"/>
      <c r="G29" s="9"/>
      <c r="H29" s="9"/>
    </row>
    <row r="30" ht="34.15" customHeight="1" spans="1:8">
      <c r="A30" s="4" t="s">
        <v>159</v>
      </c>
      <c r="B30" s="66" t="s">
        <v>160</v>
      </c>
      <c r="C30" s="13">
        <v>16.31598</v>
      </c>
      <c r="D30" s="70">
        <v>16.31598</v>
      </c>
      <c r="E30" s="70"/>
      <c r="F30" s="70"/>
      <c r="G30" s="70"/>
      <c r="H30" s="70"/>
    </row>
    <row r="31" ht="34.15" customHeight="1" spans="1:8">
      <c r="A31" s="4" t="s">
        <v>161</v>
      </c>
      <c r="B31" s="66" t="s">
        <v>162</v>
      </c>
      <c r="C31" s="13">
        <v>16.31598</v>
      </c>
      <c r="D31" s="70">
        <v>16.31598</v>
      </c>
      <c r="E31" s="70"/>
      <c r="F31" s="70"/>
      <c r="G31" s="70"/>
      <c r="H31" s="70"/>
    </row>
    <row r="32" ht="34.15" customHeight="1" spans="1:8">
      <c r="A32" s="4" t="s">
        <v>163</v>
      </c>
      <c r="B32" s="71" t="s">
        <v>164</v>
      </c>
      <c r="C32" s="13">
        <v>16.31598</v>
      </c>
      <c r="D32" s="9">
        <v>16.31598</v>
      </c>
      <c r="E32" s="9"/>
      <c r="F32" s="9"/>
      <c r="G32" s="9"/>
      <c r="H32" s="9"/>
    </row>
    <row r="33" ht="34.15" customHeight="1" spans="1:8">
      <c r="A33" s="3" t="s">
        <v>84</v>
      </c>
      <c r="B33" s="3"/>
      <c r="C33" s="13">
        <f>D33+E33</f>
        <v>3125.649369</v>
      </c>
      <c r="D33" s="13">
        <v>198.509991</v>
      </c>
      <c r="E33" s="13">
        <f>E5+E25</f>
        <v>2927.139378</v>
      </c>
      <c r="F33" s="13"/>
      <c r="G33" s="13"/>
      <c r="H33" s="13"/>
    </row>
    <row r="34" ht="40.7" customHeight="1" spans="1:8">
      <c r="A34" s="12" t="s">
        <v>165</v>
      </c>
      <c r="B34" s="12"/>
      <c r="C34" s="12"/>
      <c r="D34" s="12"/>
      <c r="E34" s="12"/>
      <c r="F34" s="12"/>
      <c r="G34" s="12"/>
      <c r="H34" s="12"/>
    </row>
  </sheetData>
  <mergeCells count="4">
    <mergeCell ref="A2:H2"/>
    <mergeCell ref="A3:E3"/>
    <mergeCell ref="A33:B33"/>
    <mergeCell ref="A34:H34"/>
  </mergeCells>
  <pageMargins left="0.75" right="0.75" top="0.268999993801117" bottom="0.268999993801117" header="0" footer="0"/>
  <pageSetup paperSize="9" pageOrder="overThenDown"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0"/>
  <sheetViews>
    <sheetView topLeftCell="A9" workbookViewId="0">
      <selection activeCell="F16" sqref="F16"/>
    </sheetView>
  </sheetViews>
  <sheetFormatPr defaultColWidth="10" defaultRowHeight="13.5" outlineLevelCol="3"/>
  <cols>
    <col min="1" max="1" width="51.2916666666667" customWidth="1"/>
    <col min="2" max="2" width="25.6416666666667" customWidth="1"/>
    <col min="3" max="3" width="51.2916666666667" customWidth="1"/>
    <col min="4" max="4" width="25.6416666666667" customWidth="1"/>
    <col min="5" max="5" width="9.76666666666667" customWidth="1"/>
  </cols>
  <sheetData>
    <row r="1" ht="22.75" customHeight="1" spans="1:4">
      <c r="A1" s="1" t="s">
        <v>8</v>
      </c>
      <c r="B1" s="1"/>
      <c r="C1" s="1"/>
      <c r="D1" s="1" t="s">
        <v>80</v>
      </c>
    </row>
    <row r="2" ht="56.95" customHeight="1" spans="1:4">
      <c r="A2" s="2" t="s">
        <v>166</v>
      </c>
      <c r="B2" s="2"/>
      <c r="C2" s="2"/>
      <c r="D2" s="2"/>
    </row>
    <row r="3" ht="22.75" customHeight="1" spans="1:4">
      <c r="A3" s="1"/>
      <c r="B3" s="1"/>
      <c r="C3" s="1"/>
      <c r="D3" s="15" t="s">
        <v>27</v>
      </c>
    </row>
    <row r="4" ht="28.45" customHeight="1" spans="1:4">
      <c r="A4" s="3" t="s">
        <v>28</v>
      </c>
      <c r="B4" s="3"/>
      <c r="C4" s="3" t="s">
        <v>29</v>
      </c>
      <c r="D4" s="3"/>
    </row>
    <row r="5" ht="28.45" customHeight="1" spans="1:4">
      <c r="A5" s="3" t="s">
        <v>167</v>
      </c>
      <c r="B5" s="3" t="s">
        <v>31</v>
      </c>
      <c r="C5" s="3" t="s">
        <v>167</v>
      </c>
      <c r="D5" s="3" t="s">
        <v>31</v>
      </c>
    </row>
    <row r="6" ht="34.15" customHeight="1" spans="1:4">
      <c r="A6" s="66" t="s">
        <v>168</v>
      </c>
      <c r="B6" s="9">
        <f>2478.557541+637.39+8.811828+0.88+0.01</f>
        <v>3125.649369</v>
      </c>
      <c r="C6" s="66" t="s">
        <v>169</v>
      </c>
      <c r="D6" s="13">
        <f>D14+D16+D26</f>
        <v>3125.649369</v>
      </c>
    </row>
    <row r="7" ht="34.15" customHeight="1" spans="1:4">
      <c r="A7" s="66" t="s">
        <v>170</v>
      </c>
      <c r="B7" s="9">
        <f>2478.557541+637.39+8.811828+0.88+0.01</f>
        <v>3125.649369</v>
      </c>
      <c r="C7" s="66" t="s">
        <v>171</v>
      </c>
      <c r="D7" s="9"/>
    </row>
    <row r="8" ht="34.15" customHeight="1" spans="1:4">
      <c r="A8" s="66" t="s">
        <v>172</v>
      </c>
      <c r="B8" s="9"/>
      <c r="C8" s="66" t="s">
        <v>173</v>
      </c>
      <c r="D8" s="9"/>
    </row>
    <row r="9" ht="34.15" customHeight="1" spans="1:4">
      <c r="A9" s="66" t="s">
        <v>174</v>
      </c>
      <c r="B9" s="9"/>
      <c r="C9" s="66" t="s">
        <v>175</v>
      </c>
      <c r="D9" s="9"/>
    </row>
    <row r="10" ht="34.15" customHeight="1" spans="1:4">
      <c r="A10" s="66" t="s">
        <v>176</v>
      </c>
      <c r="B10" s="9"/>
      <c r="C10" s="66" t="s">
        <v>177</v>
      </c>
      <c r="D10" s="9"/>
    </row>
    <row r="11" ht="34.15" customHeight="1" spans="1:4">
      <c r="A11" s="66" t="s">
        <v>170</v>
      </c>
      <c r="B11" s="9"/>
      <c r="C11" s="66" t="s">
        <v>178</v>
      </c>
      <c r="D11" s="9"/>
    </row>
    <row r="12" ht="34.15" customHeight="1" spans="1:4">
      <c r="A12" s="66" t="s">
        <v>172</v>
      </c>
      <c r="B12" s="9"/>
      <c r="C12" s="66" t="s">
        <v>179</v>
      </c>
      <c r="D12" s="9"/>
    </row>
    <row r="13" ht="34.15" customHeight="1" spans="1:4">
      <c r="A13" s="66" t="s">
        <v>174</v>
      </c>
      <c r="B13" s="9"/>
      <c r="C13" s="66" t="s">
        <v>180</v>
      </c>
      <c r="D13" s="9"/>
    </row>
    <row r="14" ht="34.15" customHeight="1" spans="1:4">
      <c r="A14" s="66"/>
      <c r="B14" s="81"/>
      <c r="C14" s="66" t="s">
        <v>181</v>
      </c>
      <c r="D14" s="9">
        <f>2445.617062+8.811828+637.39+0.88+0.01</f>
        <v>3092.70889</v>
      </c>
    </row>
    <row r="15" ht="34.15" customHeight="1" spans="1:4">
      <c r="A15" s="66"/>
      <c r="B15" s="81"/>
      <c r="C15" s="66" t="s">
        <v>182</v>
      </c>
      <c r="D15" s="9"/>
    </row>
    <row r="16" ht="34.15" customHeight="1" spans="1:4">
      <c r="A16" s="66"/>
      <c r="B16" s="81"/>
      <c r="C16" s="66" t="s">
        <v>183</v>
      </c>
      <c r="D16" s="9">
        <v>16.624499</v>
      </c>
    </row>
    <row r="17" ht="34.15" customHeight="1" spans="1:4">
      <c r="A17" s="66"/>
      <c r="B17" s="81"/>
      <c r="C17" s="66" t="s">
        <v>184</v>
      </c>
      <c r="D17" s="9"/>
    </row>
    <row r="18" ht="34.15" customHeight="1" spans="1:4">
      <c r="A18" s="66"/>
      <c r="B18" s="81"/>
      <c r="C18" s="66" t="s">
        <v>185</v>
      </c>
      <c r="D18" s="9"/>
    </row>
    <row r="19" ht="34.15" customHeight="1" spans="1:4">
      <c r="A19" s="66"/>
      <c r="B19" s="81"/>
      <c r="C19" s="66" t="s">
        <v>186</v>
      </c>
      <c r="D19" s="9"/>
    </row>
    <row r="20" ht="34.15" customHeight="1" spans="1:4">
      <c r="A20" s="66"/>
      <c r="B20" s="81"/>
      <c r="C20" s="66" t="s">
        <v>187</v>
      </c>
      <c r="D20" s="9"/>
    </row>
    <row r="21" ht="34.15" customHeight="1" spans="1:4">
      <c r="A21" s="66"/>
      <c r="B21" s="81"/>
      <c r="C21" s="66" t="s">
        <v>188</v>
      </c>
      <c r="D21" s="9"/>
    </row>
    <row r="22" ht="34.15" customHeight="1" spans="1:4">
      <c r="A22" s="66"/>
      <c r="B22" s="81"/>
      <c r="C22" s="66" t="s">
        <v>189</v>
      </c>
      <c r="D22" s="9"/>
    </row>
    <row r="23" ht="34.15" customHeight="1" spans="1:4">
      <c r="A23" s="66"/>
      <c r="B23" s="81"/>
      <c r="C23" s="66" t="s">
        <v>190</v>
      </c>
      <c r="D23" s="9"/>
    </row>
    <row r="24" ht="34.15" customHeight="1" spans="1:4">
      <c r="A24" s="66"/>
      <c r="B24" s="81"/>
      <c r="C24" s="66" t="s">
        <v>191</v>
      </c>
      <c r="D24" s="9"/>
    </row>
    <row r="25" ht="34.15" customHeight="1" spans="1:4">
      <c r="A25" s="66"/>
      <c r="B25" s="81"/>
      <c r="C25" s="66" t="s">
        <v>192</v>
      </c>
      <c r="D25" s="9"/>
    </row>
    <row r="26" ht="34.15" customHeight="1" spans="1:4">
      <c r="A26" s="66"/>
      <c r="B26" s="81"/>
      <c r="C26" s="66" t="s">
        <v>193</v>
      </c>
      <c r="D26" s="9">
        <v>16.31598</v>
      </c>
    </row>
    <row r="27" ht="34.15" customHeight="1" spans="1:4">
      <c r="A27" s="66"/>
      <c r="B27" s="81"/>
      <c r="C27" s="66" t="s">
        <v>194</v>
      </c>
      <c r="D27" s="9"/>
    </row>
    <row r="28" ht="34.15" customHeight="1" spans="1:4">
      <c r="A28" s="66"/>
      <c r="B28" s="81"/>
      <c r="C28" s="66" t="s">
        <v>195</v>
      </c>
      <c r="D28" s="9"/>
    </row>
    <row r="29" ht="34.15" customHeight="1" spans="1:4">
      <c r="A29" s="66"/>
      <c r="B29" s="81"/>
      <c r="C29" s="66" t="s">
        <v>196</v>
      </c>
      <c r="D29" s="9"/>
    </row>
    <row r="30" ht="34.15" customHeight="1" spans="1:4">
      <c r="A30" s="66"/>
      <c r="B30" s="81"/>
      <c r="C30" s="66" t="s">
        <v>197</v>
      </c>
      <c r="D30" s="9"/>
    </row>
    <row r="31" ht="34.15" customHeight="1" spans="1:4">
      <c r="A31" s="66"/>
      <c r="B31" s="81"/>
      <c r="C31" s="66" t="s">
        <v>198</v>
      </c>
      <c r="D31" s="9"/>
    </row>
    <row r="32" ht="34.15" customHeight="1" spans="1:4">
      <c r="A32" s="66"/>
      <c r="B32" s="81"/>
      <c r="C32" s="66" t="s">
        <v>199</v>
      </c>
      <c r="D32" s="9"/>
    </row>
    <row r="33" ht="34.15" customHeight="1" spans="1:4">
      <c r="A33" s="66"/>
      <c r="B33" s="81"/>
      <c r="C33" s="66" t="s">
        <v>200</v>
      </c>
      <c r="D33" s="9"/>
    </row>
    <row r="34" ht="34.15" customHeight="1" spans="1:4">
      <c r="A34" s="66"/>
      <c r="B34" s="81"/>
      <c r="C34" s="66" t="s">
        <v>201</v>
      </c>
      <c r="D34" s="9"/>
    </row>
    <row r="35" ht="34.15" customHeight="1" spans="1:4">
      <c r="A35" s="66"/>
      <c r="B35" s="81"/>
      <c r="C35" s="66" t="s">
        <v>202</v>
      </c>
      <c r="D35" s="9"/>
    </row>
    <row r="36" ht="34.15" customHeight="1" spans="1:4">
      <c r="A36" s="66"/>
      <c r="B36" s="81"/>
      <c r="C36" s="66" t="s">
        <v>203</v>
      </c>
      <c r="D36" s="9"/>
    </row>
    <row r="37" ht="34.15" customHeight="1" spans="1:4">
      <c r="A37" s="66"/>
      <c r="B37" s="81"/>
      <c r="C37" s="66" t="s">
        <v>204</v>
      </c>
      <c r="D37" s="9"/>
    </row>
    <row r="38" ht="34.15" customHeight="1" spans="1:4">
      <c r="A38" s="66"/>
      <c r="B38" s="9"/>
      <c r="C38" s="66" t="s">
        <v>205</v>
      </c>
      <c r="D38" s="13"/>
    </row>
    <row r="39" ht="34.15" customHeight="1" spans="1:4">
      <c r="A39" s="3" t="s">
        <v>76</v>
      </c>
      <c r="B39" s="13">
        <f>B6+B10</f>
        <v>3125.649369</v>
      </c>
      <c r="C39" s="3" t="s">
        <v>77</v>
      </c>
      <c r="D39" s="13">
        <f>D6+D38</f>
        <v>3125.649369</v>
      </c>
    </row>
    <row r="40" ht="54.25" customHeight="1" spans="1:4">
      <c r="A40" s="12" t="s">
        <v>206</v>
      </c>
      <c r="B40" s="12"/>
      <c r="C40" s="12"/>
      <c r="D40" s="12"/>
    </row>
  </sheetData>
  <mergeCells count="4">
    <mergeCell ref="A2:D2"/>
    <mergeCell ref="A4:B4"/>
    <mergeCell ref="C4:D4"/>
    <mergeCell ref="A40:D40"/>
  </mergeCells>
  <pageMargins left="0.75" right="0.75" top="0.268999993801117" bottom="0.268999993801117" header="0" footer="0"/>
  <pageSetup paperSize="9" pageOrder="overThenDown"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5"/>
  <sheetViews>
    <sheetView topLeftCell="A10" workbookViewId="0">
      <selection activeCell="I21" sqref="I21"/>
    </sheetView>
  </sheetViews>
  <sheetFormatPr defaultColWidth="10" defaultRowHeight="13.5" outlineLevelCol="7"/>
  <cols>
    <col min="1" max="1" width="15.3833333333333" customWidth="1"/>
    <col min="2" max="2" width="35.9" customWidth="1"/>
    <col min="3" max="7" width="20.5166666666667" customWidth="1"/>
    <col min="8" max="8" width="9.76666666666667" customWidth="1"/>
  </cols>
  <sheetData>
    <row r="1" ht="22.75" customHeight="1" spans="1:7">
      <c r="A1" s="1" t="s">
        <v>10</v>
      </c>
      <c r="B1" s="1"/>
      <c r="C1" s="1"/>
      <c r="D1" s="1"/>
      <c r="E1" s="1"/>
      <c r="F1" s="1"/>
      <c r="G1" s="1" t="s">
        <v>80</v>
      </c>
    </row>
    <row r="2" ht="56.95" customHeight="1" spans="1:7">
      <c r="A2" s="2" t="s">
        <v>207</v>
      </c>
      <c r="B2" s="2"/>
      <c r="C2" s="2"/>
      <c r="D2" s="2"/>
      <c r="E2" s="2"/>
      <c r="F2" s="2"/>
      <c r="G2" s="2"/>
    </row>
    <row r="3" ht="22.75" customHeight="1" spans="1:7">
      <c r="A3" s="1"/>
      <c r="B3" s="1"/>
      <c r="C3" s="1"/>
      <c r="D3" s="1"/>
      <c r="E3" s="1"/>
      <c r="F3" s="15" t="s">
        <v>27</v>
      </c>
      <c r="G3" s="15"/>
    </row>
    <row r="4" ht="28.45" customHeight="1" spans="1:7">
      <c r="A4" s="3" t="s">
        <v>103</v>
      </c>
      <c r="B4" s="3" t="s">
        <v>104</v>
      </c>
      <c r="C4" s="3" t="s">
        <v>84</v>
      </c>
      <c r="D4" s="3" t="s">
        <v>105</v>
      </c>
      <c r="E4" s="3"/>
      <c r="F4" s="3"/>
      <c r="G4" s="3" t="s">
        <v>106</v>
      </c>
    </row>
    <row r="5" ht="28.45" customHeight="1" spans="1:7">
      <c r="A5" s="3"/>
      <c r="B5" s="3"/>
      <c r="C5" s="3"/>
      <c r="D5" s="3" t="s">
        <v>86</v>
      </c>
      <c r="E5" s="3" t="s">
        <v>208</v>
      </c>
      <c r="F5" s="3" t="s">
        <v>209</v>
      </c>
      <c r="G5" s="3"/>
    </row>
    <row r="6" ht="34.15" customHeight="1" spans="1:7">
      <c r="A6" s="77" t="s">
        <v>110</v>
      </c>
      <c r="B6" s="77" t="s">
        <v>111</v>
      </c>
      <c r="C6" s="13">
        <f>D6+G6</f>
        <v>3092.70889</v>
      </c>
      <c r="D6" s="13">
        <v>171.569512</v>
      </c>
      <c r="E6" s="70">
        <v>160.741258</v>
      </c>
      <c r="F6" s="70">
        <v>10.828254</v>
      </c>
      <c r="G6" s="70">
        <f>G10+G15+G21</f>
        <v>2921.139378</v>
      </c>
    </row>
    <row r="7" ht="34.15" customHeight="1" spans="1:7">
      <c r="A7" s="77" t="s">
        <v>112</v>
      </c>
      <c r="B7" s="77" t="s">
        <v>113</v>
      </c>
      <c r="C7" s="13">
        <v>20.279552</v>
      </c>
      <c r="D7" s="13">
        <v>20.279552</v>
      </c>
      <c r="E7" s="70">
        <v>20.279552</v>
      </c>
      <c r="F7" s="70"/>
      <c r="G7" s="70"/>
    </row>
    <row r="8" ht="34.15" customHeight="1" spans="1:7">
      <c r="A8" s="77" t="s">
        <v>114</v>
      </c>
      <c r="B8" s="78" t="s">
        <v>115</v>
      </c>
      <c r="C8" s="13">
        <v>1.38504</v>
      </c>
      <c r="D8" s="13">
        <v>1.38504</v>
      </c>
      <c r="E8" s="70">
        <v>1.38504</v>
      </c>
      <c r="F8" s="70"/>
      <c r="G8" s="70"/>
    </row>
    <row r="9" ht="34.15" customHeight="1" spans="1:7">
      <c r="A9" s="77" t="s">
        <v>116</v>
      </c>
      <c r="B9" s="78" t="s">
        <v>117</v>
      </c>
      <c r="C9" s="13">
        <v>18.894512</v>
      </c>
      <c r="D9" s="13">
        <v>18.894512</v>
      </c>
      <c r="E9" s="70">
        <v>18.894512</v>
      </c>
      <c r="F9" s="70"/>
      <c r="G9" s="70"/>
    </row>
    <row r="10" ht="34.15" customHeight="1" spans="1:7">
      <c r="A10" s="77" t="s">
        <v>118</v>
      </c>
      <c r="B10" s="77" t="s">
        <v>119</v>
      </c>
      <c r="C10" s="70">
        <f>C11+C12+C13+C14</f>
        <v>1952.125039</v>
      </c>
      <c r="D10" s="13"/>
      <c r="E10" s="70"/>
      <c r="F10" s="70"/>
      <c r="G10" s="70">
        <f>G11+G12+G13+G14</f>
        <v>1952.125039</v>
      </c>
    </row>
    <row r="11" ht="34.15" customHeight="1" spans="1:7">
      <c r="A11" s="77" t="s">
        <v>120</v>
      </c>
      <c r="B11" s="78" t="s">
        <v>121</v>
      </c>
      <c r="C11" s="13">
        <v>7.2</v>
      </c>
      <c r="D11" s="13"/>
      <c r="E11" s="70"/>
      <c r="F11" s="70"/>
      <c r="G11" s="70">
        <v>7.2</v>
      </c>
    </row>
    <row r="12" ht="34.15" customHeight="1" spans="1:7">
      <c r="A12" s="77" t="s">
        <v>122</v>
      </c>
      <c r="B12" s="78" t="s">
        <v>123</v>
      </c>
      <c r="C12" s="13">
        <v>1648.23275</v>
      </c>
      <c r="D12" s="13"/>
      <c r="E12" s="70"/>
      <c r="F12" s="70"/>
      <c r="G12" s="70">
        <v>1648.23275</v>
      </c>
    </row>
    <row r="13" ht="34.15" customHeight="1" spans="1:7">
      <c r="A13" s="77" t="s">
        <v>124</v>
      </c>
      <c r="B13" s="78" t="s">
        <v>125</v>
      </c>
      <c r="C13" s="13">
        <v>100</v>
      </c>
      <c r="D13" s="13"/>
      <c r="E13" s="70"/>
      <c r="F13" s="70"/>
      <c r="G13" s="70">
        <v>100</v>
      </c>
    </row>
    <row r="14" ht="34.15" customHeight="1" spans="1:7">
      <c r="A14" s="77" t="s">
        <v>126</v>
      </c>
      <c r="B14" s="78" t="s">
        <v>127</v>
      </c>
      <c r="C14" s="70">
        <f>7.4368+2.575489+156.3+29.49+0.88+0.01</f>
        <v>196.692289</v>
      </c>
      <c r="D14" s="13"/>
      <c r="E14" s="70"/>
      <c r="F14" s="70"/>
      <c r="G14" s="70">
        <f>7.4368+2.575489+156.3+29.49+0.88+0.01</f>
        <v>196.692289</v>
      </c>
    </row>
    <row r="15" ht="34.15" customHeight="1" spans="1:7">
      <c r="A15" s="77" t="s">
        <v>128</v>
      </c>
      <c r="B15" s="77" t="s">
        <v>129</v>
      </c>
      <c r="C15" s="70">
        <f>C16+C17+C18+C19+C20</f>
        <v>937.514339</v>
      </c>
      <c r="D15" s="13"/>
      <c r="E15" s="70"/>
      <c r="F15" s="70"/>
      <c r="G15" s="70">
        <f>G16+G17+G18+G19+G20</f>
        <v>937.514339</v>
      </c>
    </row>
    <row r="16" ht="34.15" customHeight="1" spans="1:7">
      <c r="A16" s="77" t="s">
        <v>130</v>
      </c>
      <c r="B16" s="78" t="s">
        <v>131</v>
      </c>
      <c r="C16" s="13">
        <v>99.05</v>
      </c>
      <c r="D16" s="13"/>
      <c r="E16" s="70"/>
      <c r="F16" s="70"/>
      <c r="G16" s="70">
        <v>99.05</v>
      </c>
    </row>
    <row r="17" ht="34.15" customHeight="1" spans="1:7">
      <c r="A17" s="77" t="s">
        <v>132</v>
      </c>
      <c r="B17" s="78" t="s">
        <v>133</v>
      </c>
      <c r="C17" s="70">
        <f>16.176+6.236339+433.6</f>
        <v>456.012339</v>
      </c>
      <c r="D17" s="13"/>
      <c r="E17" s="70"/>
      <c r="F17" s="70"/>
      <c r="G17" s="70">
        <f>16.176+6.236339+433.6</f>
        <v>456.012339</v>
      </c>
    </row>
    <row r="18" ht="34.15" customHeight="1" spans="1:7">
      <c r="A18" s="77">
        <v>2080903</v>
      </c>
      <c r="B18" s="78" t="s">
        <v>134</v>
      </c>
      <c r="C18" s="70">
        <v>7</v>
      </c>
      <c r="D18" s="13"/>
      <c r="E18" s="70"/>
      <c r="F18" s="70"/>
      <c r="G18" s="70">
        <v>7</v>
      </c>
    </row>
    <row r="19" ht="34.15" customHeight="1" spans="1:7">
      <c r="A19" s="77" t="s">
        <v>135</v>
      </c>
      <c r="B19" s="78" t="s">
        <v>136</v>
      </c>
      <c r="C19" s="70">
        <f>337.514+11</f>
        <v>348.514</v>
      </c>
      <c r="D19" s="13"/>
      <c r="E19" s="70"/>
      <c r="F19" s="70"/>
      <c r="G19" s="70">
        <f>337.514+11</f>
        <v>348.514</v>
      </c>
    </row>
    <row r="20" ht="34.15" customHeight="1" spans="1:7">
      <c r="A20" s="77" t="s">
        <v>137</v>
      </c>
      <c r="B20" s="78" t="s">
        <v>138</v>
      </c>
      <c r="C20" s="13">
        <v>26.938</v>
      </c>
      <c r="D20" s="13"/>
      <c r="E20" s="70"/>
      <c r="F20" s="70"/>
      <c r="G20" s="70">
        <v>26.938</v>
      </c>
    </row>
    <row r="21" ht="34.15" customHeight="1" spans="1:7">
      <c r="A21" s="77" t="s">
        <v>139</v>
      </c>
      <c r="B21" s="77" t="s">
        <v>140</v>
      </c>
      <c r="C21" s="13">
        <v>182.78996</v>
      </c>
      <c r="D21" s="13">
        <v>151.28996</v>
      </c>
      <c r="E21" s="70">
        <v>140.461706</v>
      </c>
      <c r="F21" s="70">
        <v>10.828254</v>
      </c>
      <c r="G21" s="70">
        <v>31.5</v>
      </c>
    </row>
    <row r="22" ht="34.15" customHeight="1" spans="1:7">
      <c r="A22" s="77" t="s">
        <v>141</v>
      </c>
      <c r="B22" s="78" t="s">
        <v>142</v>
      </c>
      <c r="C22" s="13">
        <v>151.28996</v>
      </c>
      <c r="D22" s="13">
        <v>151.28996</v>
      </c>
      <c r="E22" s="70">
        <v>140.461706</v>
      </c>
      <c r="F22" s="70">
        <v>10.828254</v>
      </c>
      <c r="G22" s="70"/>
    </row>
    <row r="23" ht="34.15" customHeight="1" spans="1:7">
      <c r="A23" s="77" t="s">
        <v>143</v>
      </c>
      <c r="B23" s="78" t="s">
        <v>144</v>
      </c>
      <c r="C23" s="13">
        <v>0.6</v>
      </c>
      <c r="D23" s="13"/>
      <c r="E23" s="70"/>
      <c r="F23" s="70"/>
      <c r="G23" s="70">
        <v>0.6</v>
      </c>
    </row>
    <row r="24" ht="34.15" customHeight="1" spans="1:7">
      <c r="A24" s="77" t="s">
        <v>145</v>
      </c>
      <c r="B24" s="78" t="s">
        <v>146</v>
      </c>
      <c r="C24" s="13">
        <v>9.3</v>
      </c>
      <c r="D24" s="13"/>
      <c r="E24" s="70"/>
      <c r="F24" s="70"/>
      <c r="G24" s="70">
        <v>9.3</v>
      </c>
    </row>
    <row r="25" ht="34.15" customHeight="1" spans="1:7">
      <c r="A25" s="77" t="s">
        <v>147</v>
      </c>
      <c r="B25" s="78" t="s">
        <v>148</v>
      </c>
      <c r="C25" s="13">
        <v>21.6</v>
      </c>
      <c r="D25" s="13"/>
      <c r="E25" s="70"/>
      <c r="F25" s="70"/>
      <c r="G25" s="70">
        <v>21.6</v>
      </c>
    </row>
    <row r="26" ht="34.15" customHeight="1" spans="1:7">
      <c r="A26" s="77" t="s">
        <v>149</v>
      </c>
      <c r="B26" s="77" t="s">
        <v>150</v>
      </c>
      <c r="C26" s="13">
        <v>16.624499</v>
      </c>
      <c r="D26" s="13">
        <v>10.624499</v>
      </c>
      <c r="E26" s="70">
        <v>10.624499</v>
      </c>
      <c r="F26" s="70"/>
      <c r="G26" s="70">
        <v>6</v>
      </c>
    </row>
    <row r="27" ht="34.15" customHeight="1" spans="1:7">
      <c r="A27" s="77" t="s">
        <v>151</v>
      </c>
      <c r="B27" s="77" t="s">
        <v>152</v>
      </c>
      <c r="C27" s="13">
        <v>10.624499</v>
      </c>
      <c r="D27" s="13">
        <v>10.624499</v>
      </c>
      <c r="E27" s="70">
        <v>10.624499</v>
      </c>
      <c r="F27" s="70"/>
      <c r="G27" s="70"/>
    </row>
    <row r="28" ht="34.15" customHeight="1" spans="1:7">
      <c r="A28" s="77" t="s">
        <v>153</v>
      </c>
      <c r="B28" s="78" t="s">
        <v>154</v>
      </c>
      <c r="C28" s="13">
        <v>10.624499</v>
      </c>
      <c r="D28" s="13">
        <v>10.624499</v>
      </c>
      <c r="E28" s="70">
        <v>10.624499</v>
      </c>
      <c r="F28" s="70"/>
      <c r="G28" s="70"/>
    </row>
    <row r="29" ht="34.15" customHeight="1" spans="1:7">
      <c r="A29" s="77" t="s">
        <v>155</v>
      </c>
      <c r="B29" s="77" t="s">
        <v>156</v>
      </c>
      <c r="C29" s="13">
        <v>6</v>
      </c>
      <c r="D29" s="13"/>
      <c r="E29" s="70"/>
      <c r="F29" s="70"/>
      <c r="G29" s="70">
        <v>6</v>
      </c>
    </row>
    <row r="30" ht="34.15" customHeight="1" spans="1:7">
      <c r="A30" s="77" t="s">
        <v>157</v>
      </c>
      <c r="B30" s="78" t="s">
        <v>158</v>
      </c>
      <c r="C30" s="13">
        <v>6</v>
      </c>
      <c r="D30" s="13"/>
      <c r="E30" s="70"/>
      <c r="F30" s="70"/>
      <c r="G30" s="70">
        <v>6</v>
      </c>
    </row>
    <row r="31" ht="34.15" customHeight="1" spans="1:7">
      <c r="A31" s="77" t="s">
        <v>159</v>
      </c>
      <c r="B31" s="77" t="s">
        <v>160</v>
      </c>
      <c r="C31" s="13">
        <v>16.31598</v>
      </c>
      <c r="D31" s="13">
        <v>16.31598</v>
      </c>
      <c r="E31" s="70">
        <v>16.31598</v>
      </c>
      <c r="F31" s="70"/>
      <c r="G31" s="70"/>
    </row>
    <row r="32" ht="34.15" customHeight="1" spans="1:7">
      <c r="A32" s="77" t="s">
        <v>161</v>
      </c>
      <c r="B32" s="77" t="s">
        <v>162</v>
      </c>
      <c r="C32" s="13">
        <v>16.31598</v>
      </c>
      <c r="D32" s="13">
        <v>16.31598</v>
      </c>
      <c r="E32" s="70">
        <v>16.31598</v>
      </c>
      <c r="F32" s="70"/>
      <c r="G32" s="70"/>
    </row>
    <row r="33" ht="34.15" customHeight="1" spans="1:7">
      <c r="A33" s="77" t="s">
        <v>163</v>
      </c>
      <c r="B33" s="78" t="s">
        <v>164</v>
      </c>
      <c r="C33" s="13">
        <v>16.31598</v>
      </c>
      <c r="D33" s="13">
        <v>16.31598</v>
      </c>
      <c r="E33" s="70">
        <v>16.31598</v>
      </c>
      <c r="F33" s="70"/>
      <c r="G33" s="70"/>
    </row>
    <row r="34" ht="34.15" customHeight="1" spans="1:8">
      <c r="A34" s="79"/>
      <c r="B34" s="3" t="s">
        <v>210</v>
      </c>
      <c r="C34" s="13">
        <f>C6+C26+C31</f>
        <v>3125.649369</v>
      </c>
      <c r="D34" s="13">
        <v>198.509991</v>
      </c>
      <c r="E34" s="13">
        <v>187.681737</v>
      </c>
      <c r="F34" s="13">
        <v>10.828254</v>
      </c>
      <c r="G34" s="13">
        <f>G6+G26</f>
        <v>2927.139378</v>
      </c>
      <c r="H34" s="80"/>
    </row>
    <row r="35" ht="27.1" customHeight="1" spans="1:7">
      <c r="A35" s="12" t="s">
        <v>211</v>
      </c>
      <c r="B35" s="12"/>
      <c r="C35" s="12"/>
      <c r="D35" s="12"/>
      <c r="E35" s="12"/>
      <c r="F35" s="12"/>
      <c r="G35" s="12"/>
    </row>
  </sheetData>
  <mergeCells count="9">
    <mergeCell ref="A2:G2"/>
    <mergeCell ref="A3:E3"/>
    <mergeCell ref="F3:G3"/>
    <mergeCell ref="D4:F4"/>
    <mergeCell ref="A35:G35"/>
    <mergeCell ref="A4:A5"/>
    <mergeCell ref="B4:B5"/>
    <mergeCell ref="C4:C5"/>
    <mergeCell ref="G4:G5"/>
  </mergeCells>
  <pageMargins left="0.75" right="0.75" top="0.268999993801117" bottom="0.268999993801117" header="0" footer="0"/>
  <pageSetup paperSize="9" scale="57" pageOrder="overThenDown"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5"/>
  <sheetViews>
    <sheetView topLeftCell="A21" workbookViewId="0">
      <selection activeCell="C15" sqref="C15"/>
    </sheetView>
  </sheetViews>
  <sheetFormatPr defaultColWidth="10" defaultRowHeight="13.5"/>
  <cols>
    <col min="1" max="1" width="15.3833333333333" customWidth="1"/>
    <col min="2" max="2" width="35.9" customWidth="1"/>
    <col min="3" max="7" width="20.5166666666667" customWidth="1"/>
    <col min="8" max="8" width="15" customWidth="1"/>
    <col min="9" max="9" width="13.375" customWidth="1"/>
    <col min="10" max="10" width="14.125" customWidth="1"/>
  </cols>
  <sheetData>
    <row r="1" customFormat="1" ht="22.75" customHeight="1" spans="1:7">
      <c r="A1" s="1" t="s">
        <v>10</v>
      </c>
      <c r="B1" s="1"/>
      <c r="C1" s="1"/>
      <c r="D1" s="1"/>
      <c r="E1" s="1"/>
      <c r="F1" s="1"/>
      <c r="G1" s="1" t="s">
        <v>80</v>
      </c>
    </row>
    <row r="2" customFormat="1" ht="56.95" customHeight="1" spans="1:7">
      <c r="A2" s="2" t="s">
        <v>207</v>
      </c>
      <c r="B2" s="2"/>
      <c r="C2" s="2"/>
      <c r="D2" s="2"/>
      <c r="E2" s="2"/>
      <c r="F2" s="2"/>
      <c r="G2" s="2"/>
    </row>
    <row r="3" customFormat="1" ht="22.75" customHeight="1" spans="1:7">
      <c r="A3" s="1"/>
      <c r="B3" s="1"/>
      <c r="C3" s="1"/>
      <c r="D3" s="1"/>
      <c r="E3" s="1"/>
      <c r="F3" s="15" t="s">
        <v>212</v>
      </c>
      <c r="G3" s="15"/>
    </row>
    <row r="4" customFormat="1" ht="28.45" customHeight="1" spans="1:8">
      <c r="A4" s="3" t="s">
        <v>103</v>
      </c>
      <c r="B4" s="3" t="s">
        <v>104</v>
      </c>
      <c r="C4" s="3" t="s">
        <v>84</v>
      </c>
      <c r="D4" s="3" t="s">
        <v>105</v>
      </c>
      <c r="E4" s="3"/>
      <c r="F4" s="3"/>
      <c r="G4" s="3" t="s">
        <v>106</v>
      </c>
      <c r="H4" t="s">
        <v>213</v>
      </c>
    </row>
    <row r="5" customFormat="1" ht="28.45" customHeight="1" spans="1:10">
      <c r="A5" s="3"/>
      <c r="B5" s="3"/>
      <c r="C5" s="3"/>
      <c r="D5" s="3" t="s">
        <v>86</v>
      </c>
      <c r="E5" s="3" t="s">
        <v>208</v>
      </c>
      <c r="F5" s="3" t="s">
        <v>209</v>
      </c>
      <c r="G5" s="3"/>
      <c r="H5" t="s">
        <v>214</v>
      </c>
      <c r="I5" t="s">
        <v>215</v>
      </c>
      <c r="J5" t="s">
        <v>216</v>
      </c>
    </row>
    <row r="6" customFormat="1" ht="34.15" customHeight="1" spans="1:7">
      <c r="A6" s="77" t="s">
        <v>110</v>
      </c>
      <c r="B6" s="77" t="s">
        <v>111</v>
      </c>
      <c r="C6" s="13">
        <f>D6+G6</f>
        <v>5787729.307378</v>
      </c>
      <c r="D6" s="13">
        <v>1715695.12</v>
      </c>
      <c r="E6" s="70">
        <v>1607412.58</v>
      </c>
      <c r="F6" s="70">
        <v>108282.54</v>
      </c>
      <c r="G6" s="70">
        <f>G10+G15+G21</f>
        <v>4072034.187378</v>
      </c>
    </row>
    <row r="7" customFormat="1" ht="34.15" customHeight="1" spans="1:7">
      <c r="A7" s="77" t="s">
        <v>112</v>
      </c>
      <c r="B7" s="77" t="s">
        <v>113</v>
      </c>
      <c r="C7" s="13">
        <v>20.279552</v>
      </c>
      <c r="D7" s="13">
        <v>202795.52</v>
      </c>
      <c r="E7" s="13">
        <v>202795.52</v>
      </c>
      <c r="F7" s="70"/>
      <c r="G7" s="70"/>
    </row>
    <row r="8" customFormat="1" ht="34.15" customHeight="1" spans="1:7">
      <c r="A8" s="77" t="s">
        <v>114</v>
      </c>
      <c r="B8" s="78" t="s">
        <v>115</v>
      </c>
      <c r="C8" s="13">
        <v>1.38504</v>
      </c>
      <c r="D8" s="13">
        <v>13850.4</v>
      </c>
      <c r="E8" s="13">
        <v>13850.4</v>
      </c>
      <c r="F8" s="70"/>
      <c r="G8" s="70"/>
    </row>
    <row r="9" customFormat="1" ht="34.15" customHeight="1" spans="1:7">
      <c r="A9" s="77" t="s">
        <v>116</v>
      </c>
      <c r="B9" s="78" t="s">
        <v>117</v>
      </c>
      <c r="C9" s="13">
        <v>18.894512</v>
      </c>
      <c r="D9" s="13">
        <v>188945.12</v>
      </c>
      <c r="E9" s="70">
        <v>188945.12</v>
      </c>
      <c r="F9" s="70"/>
      <c r="G9" s="70"/>
    </row>
    <row r="10" customFormat="1" ht="34.15" customHeight="1" spans="1:7">
      <c r="A10" s="77" t="s">
        <v>118</v>
      </c>
      <c r="B10" s="77" t="s">
        <v>119</v>
      </c>
      <c r="C10" s="70">
        <f>C11+C12+C13+C14</f>
        <v>1952.125039</v>
      </c>
      <c r="D10" s="13"/>
      <c r="E10" s="70"/>
      <c r="F10" s="70"/>
      <c r="G10" s="70">
        <f>G11+G12+G13+G14</f>
        <v>1952.125039</v>
      </c>
    </row>
    <row r="11" customFormat="1" ht="34.15" customHeight="1" spans="1:7">
      <c r="A11" s="77" t="s">
        <v>120</v>
      </c>
      <c r="B11" s="78" t="s">
        <v>121</v>
      </c>
      <c r="C11" s="13">
        <v>7.2</v>
      </c>
      <c r="D11" s="13"/>
      <c r="E11" s="70"/>
      <c r="F11" s="70"/>
      <c r="G11" s="70">
        <v>7.2</v>
      </c>
    </row>
    <row r="12" customFormat="1" ht="34.15" customHeight="1" spans="1:7">
      <c r="A12" s="77" t="s">
        <v>122</v>
      </c>
      <c r="B12" s="78" t="s">
        <v>123</v>
      </c>
      <c r="C12" s="13">
        <v>1648.23275</v>
      </c>
      <c r="D12" s="13"/>
      <c r="E12" s="70"/>
      <c r="F12" s="70"/>
      <c r="G12" s="70">
        <v>1648.23275</v>
      </c>
    </row>
    <row r="13" customFormat="1" ht="34.15" customHeight="1" spans="1:7">
      <c r="A13" s="77" t="s">
        <v>124</v>
      </c>
      <c r="B13" s="78" t="s">
        <v>125</v>
      </c>
      <c r="C13" s="13">
        <v>100</v>
      </c>
      <c r="D13" s="13"/>
      <c r="E13" s="70"/>
      <c r="F13" s="70"/>
      <c r="G13" s="70">
        <v>100</v>
      </c>
    </row>
    <row r="14" customFormat="1" ht="34.15" customHeight="1" spans="1:7">
      <c r="A14" s="77" t="s">
        <v>126</v>
      </c>
      <c r="B14" s="78" t="s">
        <v>127</v>
      </c>
      <c r="C14" s="70">
        <f>7.4368+2.575489+156.3+29.49+0.88+0.01</f>
        <v>196.692289</v>
      </c>
      <c r="D14" s="13"/>
      <c r="E14" s="70"/>
      <c r="F14" s="70"/>
      <c r="G14" s="70">
        <f>7.4368+2.575489+156.3+29.49+0.88+0.01</f>
        <v>196.692289</v>
      </c>
    </row>
    <row r="15" customFormat="1" ht="34.15" customHeight="1" spans="1:7">
      <c r="A15" s="77" t="s">
        <v>128</v>
      </c>
      <c r="B15" s="77" t="s">
        <v>129</v>
      </c>
      <c r="C15" s="70">
        <f>C16+C17+C18+C19+C20</f>
        <v>937.514339</v>
      </c>
      <c r="D15" s="13"/>
      <c r="E15" s="70"/>
      <c r="F15" s="70"/>
      <c r="G15" s="70">
        <f>G16+G17+G18+G19+G20</f>
        <v>3755082.062339</v>
      </c>
    </row>
    <row r="16" customFormat="1" ht="34.15" customHeight="1" spans="1:7">
      <c r="A16" s="77" t="s">
        <v>130</v>
      </c>
      <c r="B16" s="78" t="s">
        <v>131</v>
      </c>
      <c r="C16" s="13">
        <v>99.05</v>
      </c>
      <c r="D16" s="13"/>
      <c r="E16" s="70"/>
      <c r="F16" s="70"/>
      <c r="G16" s="70">
        <v>99.05</v>
      </c>
    </row>
    <row r="17" customFormat="1" ht="34.15" customHeight="1" spans="1:10">
      <c r="A17" s="77" t="s">
        <v>132</v>
      </c>
      <c r="B17" s="78" t="s">
        <v>133</v>
      </c>
      <c r="C17" s="70">
        <f>16.176+6.236339+433.6</f>
        <v>456.012339</v>
      </c>
      <c r="D17" s="13"/>
      <c r="E17" s="70"/>
      <c r="F17" s="70"/>
      <c r="G17" s="70">
        <f>16.176+6.236339+433.6</f>
        <v>456.012339</v>
      </c>
      <c r="H17" s="70">
        <f>161760</f>
        <v>161760</v>
      </c>
      <c r="I17">
        <v>62363.39</v>
      </c>
      <c r="J17">
        <v>4336000</v>
      </c>
    </row>
    <row r="18" customFormat="1" ht="34.15" customHeight="1" spans="1:10">
      <c r="A18" s="77">
        <v>2080903</v>
      </c>
      <c r="B18" s="78" t="s">
        <v>134</v>
      </c>
      <c r="C18" s="70">
        <v>7</v>
      </c>
      <c r="D18" s="13"/>
      <c r="E18" s="70"/>
      <c r="F18" s="70"/>
      <c r="G18" s="70">
        <v>7</v>
      </c>
      <c r="J18">
        <v>70000</v>
      </c>
    </row>
    <row r="19" customFormat="1" ht="34.15" customHeight="1" spans="1:10">
      <c r="A19" s="77" t="s">
        <v>135</v>
      </c>
      <c r="B19" s="78" t="s">
        <v>136</v>
      </c>
      <c r="C19" s="70">
        <f>337.514+11</f>
        <v>348.514</v>
      </c>
      <c r="D19" s="13"/>
      <c r="E19" s="70"/>
      <c r="F19" s="70"/>
      <c r="G19" s="70">
        <f>3375140+110000</f>
        <v>3485140</v>
      </c>
      <c r="H19">
        <v>3375140</v>
      </c>
      <c r="J19">
        <v>110000</v>
      </c>
    </row>
    <row r="20" customFormat="1" ht="34.15" customHeight="1" spans="1:8">
      <c r="A20" s="77" t="s">
        <v>137</v>
      </c>
      <c r="B20" s="78" t="s">
        <v>138</v>
      </c>
      <c r="C20" s="13">
        <v>26.938</v>
      </c>
      <c r="D20" s="13"/>
      <c r="E20" s="70"/>
      <c r="F20" s="70"/>
      <c r="G20" s="70">
        <v>269380</v>
      </c>
      <c r="H20" s="70">
        <v>93000</v>
      </c>
    </row>
    <row r="21" customFormat="1" ht="34.15" customHeight="1" spans="1:8">
      <c r="A21" s="77" t="s">
        <v>139</v>
      </c>
      <c r="B21" s="77" t="s">
        <v>140</v>
      </c>
      <c r="C21" s="13">
        <v>182.78996</v>
      </c>
      <c r="D21" s="13">
        <v>1512899.6</v>
      </c>
      <c r="E21" s="70">
        <v>1404617.06</v>
      </c>
      <c r="F21" s="70">
        <v>108282.54</v>
      </c>
      <c r="G21" s="70">
        <v>315000</v>
      </c>
      <c r="H21" s="70">
        <v>93000</v>
      </c>
    </row>
    <row r="22" customFormat="1" ht="34.15" customHeight="1" spans="1:7">
      <c r="A22" s="77" t="s">
        <v>141</v>
      </c>
      <c r="B22" s="78" t="s">
        <v>142</v>
      </c>
      <c r="C22" s="13">
        <v>151.28996</v>
      </c>
      <c r="D22" s="13">
        <v>1512899.6</v>
      </c>
      <c r="E22" s="70">
        <v>1404617.06</v>
      </c>
      <c r="F22" s="70">
        <v>108282.54</v>
      </c>
      <c r="G22" s="70"/>
    </row>
    <row r="23" customFormat="1" ht="34.15" customHeight="1" spans="1:8">
      <c r="A23" s="77" t="s">
        <v>143</v>
      </c>
      <c r="B23" s="78" t="s">
        <v>144</v>
      </c>
      <c r="C23" s="13">
        <v>0.6</v>
      </c>
      <c r="D23" s="13"/>
      <c r="E23" s="70"/>
      <c r="F23" s="70"/>
      <c r="G23" s="70">
        <v>6000</v>
      </c>
      <c r="H23" s="70">
        <v>93000</v>
      </c>
    </row>
    <row r="24" customFormat="1" ht="34.15" customHeight="1" spans="1:8">
      <c r="A24" s="77" t="s">
        <v>145</v>
      </c>
      <c r="B24" s="78" t="s">
        <v>146</v>
      </c>
      <c r="C24" s="13">
        <v>9.3</v>
      </c>
      <c r="D24" s="13"/>
      <c r="E24" s="70"/>
      <c r="F24" s="70"/>
      <c r="G24" s="70">
        <v>93000</v>
      </c>
      <c r="H24" s="70">
        <v>93000</v>
      </c>
    </row>
    <row r="25" customFormat="1" ht="34.15" customHeight="1" spans="1:8">
      <c r="A25" s="77" t="s">
        <v>147</v>
      </c>
      <c r="B25" s="78" t="s">
        <v>148</v>
      </c>
      <c r="C25" s="13">
        <v>21.6</v>
      </c>
      <c r="D25" s="13"/>
      <c r="E25" s="70"/>
      <c r="F25" s="70"/>
      <c r="G25" s="70">
        <v>216000</v>
      </c>
      <c r="H25" s="70">
        <v>60000</v>
      </c>
    </row>
    <row r="26" customFormat="1" ht="34.15" customHeight="1" spans="1:8">
      <c r="A26" s="77" t="s">
        <v>149</v>
      </c>
      <c r="B26" s="77" t="s">
        <v>150</v>
      </c>
      <c r="C26" s="13">
        <v>16.624499</v>
      </c>
      <c r="D26" s="13">
        <v>106244.99</v>
      </c>
      <c r="E26" s="13">
        <v>106244.99</v>
      </c>
      <c r="F26" s="70"/>
      <c r="G26" s="70">
        <v>60000</v>
      </c>
      <c r="H26" s="70">
        <v>60000</v>
      </c>
    </row>
    <row r="27" customFormat="1" ht="34.15" customHeight="1" spans="1:7">
      <c r="A27" s="77" t="s">
        <v>151</v>
      </c>
      <c r="B27" s="77" t="s">
        <v>152</v>
      </c>
      <c r="C27" s="13">
        <v>10.624499</v>
      </c>
      <c r="D27" s="13">
        <v>106244.99</v>
      </c>
      <c r="E27" s="13">
        <v>106244.99</v>
      </c>
      <c r="F27" s="70"/>
      <c r="G27" s="70"/>
    </row>
    <row r="28" customFormat="1" ht="34.15" customHeight="1" spans="1:7">
      <c r="A28" s="77" t="s">
        <v>153</v>
      </c>
      <c r="B28" s="78" t="s">
        <v>154</v>
      </c>
      <c r="C28" s="13">
        <v>10.624499</v>
      </c>
      <c r="D28" s="13">
        <v>106244.99</v>
      </c>
      <c r="E28" s="13">
        <v>106244.99</v>
      </c>
      <c r="F28" s="70"/>
      <c r="G28" s="70"/>
    </row>
    <row r="29" customFormat="1" ht="34.15" customHeight="1" spans="1:8">
      <c r="A29" s="77" t="s">
        <v>155</v>
      </c>
      <c r="B29" s="77" t="s">
        <v>156</v>
      </c>
      <c r="C29" s="13">
        <v>6</v>
      </c>
      <c r="D29" s="13"/>
      <c r="E29" s="70"/>
      <c r="F29" s="70"/>
      <c r="G29" s="70">
        <v>60000</v>
      </c>
      <c r="H29" s="70">
        <v>60000</v>
      </c>
    </row>
    <row r="30" customFormat="1" ht="34.15" customHeight="1" spans="1:8">
      <c r="A30" s="77" t="s">
        <v>157</v>
      </c>
      <c r="B30" s="78" t="s">
        <v>158</v>
      </c>
      <c r="C30" s="13">
        <v>6</v>
      </c>
      <c r="D30" s="13"/>
      <c r="E30" s="70"/>
      <c r="F30" s="70"/>
      <c r="G30" s="70">
        <v>60000</v>
      </c>
      <c r="H30" s="70">
        <v>60000</v>
      </c>
    </row>
    <row r="31" customFormat="1" ht="34.15" customHeight="1" spans="1:7">
      <c r="A31" s="77" t="s">
        <v>159</v>
      </c>
      <c r="B31" s="77" t="s">
        <v>160</v>
      </c>
      <c r="C31" s="13">
        <v>16.31598</v>
      </c>
      <c r="D31" s="13">
        <v>163159.8</v>
      </c>
      <c r="E31" s="13">
        <v>163159.8</v>
      </c>
      <c r="F31" s="70"/>
      <c r="G31" s="70"/>
    </row>
    <row r="32" customFormat="1" ht="34.15" customHeight="1" spans="1:7">
      <c r="A32" s="77" t="s">
        <v>161</v>
      </c>
      <c r="B32" s="77" t="s">
        <v>162</v>
      </c>
      <c r="C32" s="13">
        <v>16.31598</v>
      </c>
      <c r="D32" s="13">
        <v>163159.8</v>
      </c>
      <c r="E32" s="13">
        <v>163159.8</v>
      </c>
      <c r="F32" s="70"/>
      <c r="G32" s="70"/>
    </row>
    <row r="33" customFormat="1" ht="34.15" customHeight="1" spans="1:7">
      <c r="A33" s="77" t="s">
        <v>163</v>
      </c>
      <c r="B33" s="78" t="s">
        <v>164</v>
      </c>
      <c r="C33" s="13">
        <v>16.31598</v>
      </c>
      <c r="D33" s="13">
        <v>163159.8</v>
      </c>
      <c r="E33" s="13">
        <v>163159.8</v>
      </c>
      <c r="F33" s="70"/>
      <c r="G33" s="70"/>
    </row>
    <row r="34" ht="34.15" customHeight="1" spans="1:8">
      <c r="A34" s="79"/>
      <c r="B34" s="3" t="s">
        <v>210</v>
      </c>
      <c r="C34" s="13">
        <f>C6+C26+C31</f>
        <v>5787762.247857</v>
      </c>
      <c r="D34" s="13">
        <v>1985099.91</v>
      </c>
      <c r="E34" s="13">
        <v>1876817.37</v>
      </c>
      <c r="F34" s="70">
        <v>108282.54</v>
      </c>
      <c r="G34" s="13">
        <f>G6+G26</f>
        <v>4132034.187378</v>
      </c>
      <c r="H34" s="80"/>
    </row>
    <row r="35" customFormat="1" ht="27.1" customHeight="1" spans="1:7">
      <c r="A35" s="12" t="s">
        <v>211</v>
      </c>
      <c r="B35" s="12"/>
      <c r="C35" s="12"/>
      <c r="D35" s="12"/>
      <c r="E35" s="12"/>
      <c r="F35" s="12"/>
      <c r="G35" s="12"/>
    </row>
  </sheetData>
  <mergeCells count="9">
    <mergeCell ref="A2:G2"/>
    <mergeCell ref="A3:E3"/>
    <mergeCell ref="F3:G3"/>
    <mergeCell ref="D4:F4"/>
    <mergeCell ref="A35:G35"/>
    <mergeCell ref="A4:A5"/>
    <mergeCell ref="B4:B5"/>
    <mergeCell ref="C4:C5"/>
    <mergeCell ref="G4:G5"/>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5"/>
  <sheetViews>
    <sheetView topLeftCell="A9" workbookViewId="0">
      <selection activeCell="E21" sqref="E21"/>
    </sheetView>
  </sheetViews>
  <sheetFormatPr defaultColWidth="10" defaultRowHeight="13.5" outlineLevelCol="4"/>
  <cols>
    <col min="1" max="1" width="12.8166666666667" customWidth="1"/>
    <col min="2" max="2" width="41.0333333333333" customWidth="1"/>
    <col min="3" max="5" width="25.6416666666667" customWidth="1"/>
    <col min="6" max="6" width="9.76666666666667" customWidth="1"/>
  </cols>
  <sheetData>
    <row r="1" ht="22.75" customHeight="1" spans="1:5">
      <c r="A1" s="1" t="s">
        <v>12</v>
      </c>
      <c r="B1" s="1"/>
      <c r="C1" s="1"/>
      <c r="D1" s="1"/>
      <c r="E1" s="1" t="s">
        <v>80</v>
      </c>
    </row>
    <row r="2" ht="56.95" customHeight="1" spans="1:5">
      <c r="A2" s="2" t="s">
        <v>217</v>
      </c>
      <c r="B2" s="2"/>
      <c r="C2" s="2"/>
      <c r="D2" s="2"/>
      <c r="E2" s="2"/>
    </row>
    <row r="3" ht="22.75" customHeight="1" spans="1:5">
      <c r="A3" s="1"/>
      <c r="B3" s="1"/>
      <c r="C3" s="1"/>
      <c r="D3" s="51" t="s">
        <v>218</v>
      </c>
      <c r="E3" s="14" t="s">
        <v>27</v>
      </c>
    </row>
    <row r="4" ht="28.45" customHeight="1" spans="1:5">
      <c r="A4" s="3" t="s">
        <v>219</v>
      </c>
      <c r="B4" s="3"/>
      <c r="C4" s="3" t="s">
        <v>220</v>
      </c>
      <c r="D4" s="3"/>
      <c r="E4" s="3"/>
    </row>
    <row r="5" ht="28.45" customHeight="1" spans="1:5">
      <c r="A5" s="3" t="s">
        <v>103</v>
      </c>
      <c r="B5" s="3" t="s">
        <v>104</v>
      </c>
      <c r="C5" s="3" t="s">
        <v>84</v>
      </c>
      <c r="D5" s="3" t="s">
        <v>208</v>
      </c>
      <c r="E5" s="3" t="s">
        <v>209</v>
      </c>
    </row>
    <row r="6" ht="34.15" customHeight="1" spans="1:5">
      <c r="A6" s="4" t="s">
        <v>221</v>
      </c>
      <c r="B6" s="4" t="s">
        <v>222</v>
      </c>
      <c r="C6" s="13">
        <v>186.296697</v>
      </c>
      <c r="D6" s="70">
        <v>186.296697</v>
      </c>
      <c r="E6" s="70"/>
    </row>
    <row r="7" ht="34.15" customHeight="1" spans="1:5">
      <c r="A7" s="4" t="s">
        <v>223</v>
      </c>
      <c r="B7" s="4" t="s">
        <v>224</v>
      </c>
      <c r="C7" s="13">
        <v>55.7088</v>
      </c>
      <c r="D7" s="9">
        <v>55.7088</v>
      </c>
      <c r="E7" s="9"/>
    </row>
    <row r="8" ht="34.15" customHeight="1" spans="1:5">
      <c r="A8" s="4" t="s">
        <v>225</v>
      </c>
      <c r="B8" s="4" t="s">
        <v>226</v>
      </c>
      <c r="C8" s="13">
        <v>48.51</v>
      </c>
      <c r="D8" s="9">
        <v>48.51</v>
      </c>
      <c r="E8" s="9"/>
    </row>
    <row r="9" ht="34.15" customHeight="1" spans="1:5">
      <c r="A9" s="4" t="s">
        <v>227</v>
      </c>
      <c r="B9" s="4" t="s">
        <v>228</v>
      </c>
      <c r="C9" s="13">
        <v>12.9977</v>
      </c>
      <c r="D9" s="9">
        <v>12.9977</v>
      </c>
      <c r="E9" s="9"/>
    </row>
    <row r="10" ht="34.15" customHeight="1" spans="1:5">
      <c r="A10" s="4" t="s">
        <v>229</v>
      </c>
      <c r="B10" s="4" t="s">
        <v>230</v>
      </c>
      <c r="C10" s="13">
        <v>18.75</v>
      </c>
      <c r="D10" s="9">
        <v>18.75</v>
      </c>
      <c r="E10" s="9"/>
    </row>
    <row r="11" ht="34.15" customHeight="1" spans="1:5">
      <c r="A11" s="4" t="s">
        <v>231</v>
      </c>
      <c r="B11" s="4" t="s">
        <v>232</v>
      </c>
      <c r="C11" s="13">
        <v>18.894512</v>
      </c>
      <c r="D11" s="9">
        <v>18.894512</v>
      </c>
      <c r="E11" s="9"/>
    </row>
    <row r="12" ht="34.15" customHeight="1" spans="1:5">
      <c r="A12" s="4" t="s">
        <v>233</v>
      </c>
      <c r="B12" s="4" t="s">
        <v>234</v>
      </c>
      <c r="C12" s="13">
        <v>10.624499</v>
      </c>
      <c r="D12" s="9">
        <v>10.624499</v>
      </c>
      <c r="E12" s="9"/>
    </row>
    <row r="13" ht="34.15" customHeight="1" spans="1:5">
      <c r="A13" s="4" t="s">
        <v>235</v>
      </c>
      <c r="B13" s="4" t="s">
        <v>236</v>
      </c>
      <c r="C13" s="13">
        <v>0.597378</v>
      </c>
      <c r="D13" s="9">
        <v>0.597378</v>
      </c>
      <c r="E13" s="9"/>
    </row>
    <row r="14" ht="34.15" customHeight="1" spans="1:5">
      <c r="A14" s="4" t="s">
        <v>237</v>
      </c>
      <c r="B14" s="4" t="s">
        <v>164</v>
      </c>
      <c r="C14" s="13">
        <v>16.31598</v>
      </c>
      <c r="D14" s="9">
        <v>16.31598</v>
      </c>
      <c r="E14" s="9"/>
    </row>
    <row r="15" ht="34.15" customHeight="1" spans="1:5">
      <c r="A15" s="4" t="s">
        <v>238</v>
      </c>
      <c r="B15" s="4" t="s">
        <v>239</v>
      </c>
      <c r="C15" s="13">
        <v>3.897828</v>
      </c>
      <c r="D15" s="9">
        <v>3.897828</v>
      </c>
      <c r="E15" s="9"/>
    </row>
    <row r="16" ht="34.15" customHeight="1" spans="1:5">
      <c r="A16" s="4" t="s">
        <v>240</v>
      </c>
      <c r="B16" s="4" t="s">
        <v>241</v>
      </c>
      <c r="C16" s="13">
        <v>10.828254</v>
      </c>
      <c r="D16" s="70"/>
      <c r="E16" s="70">
        <v>10.828254</v>
      </c>
    </row>
    <row r="17" ht="34.15" customHeight="1" spans="1:5">
      <c r="A17" s="4" t="s">
        <v>242</v>
      </c>
      <c r="B17" s="4" t="s">
        <v>243</v>
      </c>
      <c r="C17" s="13">
        <v>3.6</v>
      </c>
      <c r="D17" s="9"/>
      <c r="E17" s="9">
        <v>3.6</v>
      </c>
    </row>
    <row r="18" ht="34.15" customHeight="1" spans="1:5">
      <c r="A18" s="4" t="s">
        <v>244</v>
      </c>
      <c r="B18" s="4" t="s">
        <v>245</v>
      </c>
      <c r="C18" s="13">
        <v>0.508</v>
      </c>
      <c r="D18" s="9"/>
      <c r="E18" s="9">
        <v>0.508</v>
      </c>
    </row>
    <row r="19" ht="34.15" customHeight="1" spans="1:5">
      <c r="A19" s="4" t="s">
        <v>246</v>
      </c>
      <c r="B19" s="4" t="s">
        <v>247</v>
      </c>
      <c r="C19" s="13">
        <v>0.2</v>
      </c>
      <c r="D19" s="9"/>
      <c r="E19" s="9">
        <v>0.2</v>
      </c>
    </row>
    <row r="20" ht="34.15" customHeight="1" spans="1:5">
      <c r="A20" s="4" t="s">
        <v>248</v>
      </c>
      <c r="B20" s="4" t="s">
        <v>249</v>
      </c>
      <c r="C20" s="13">
        <v>1.660254</v>
      </c>
      <c r="D20" s="9"/>
      <c r="E20" s="9">
        <v>1.660254</v>
      </c>
    </row>
    <row r="21" ht="34.15" customHeight="1" spans="1:5">
      <c r="A21" s="4" t="s">
        <v>250</v>
      </c>
      <c r="B21" s="4" t="s">
        <v>251</v>
      </c>
      <c r="C21" s="13">
        <v>4.86</v>
      </c>
      <c r="D21" s="9"/>
      <c r="E21" s="9">
        <v>4.86</v>
      </c>
    </row>
    <row r="22" ht="34.15" customHeight="1" spans="1:5">
      <c r="A22" s="4" t="s">
        <v>252</v>
      </c>
      <c r="B22" s="4" t="s">
        <v>253</v>
      </c>
      <c r="C22" s="13">
        <v>1.38504</v>
      </c>
      <c r="D22" s="70">
        <v>1.38504</v>
      </c>
      <c r="E22" s="70"/>
    </row>
    <row r="23" ht="34.15" customHeight="1" spans="1:5">
      <c r="A23" s="4" t="s">
        <v>254</v>
      </c>
      <c r="B23" s="4" t="s">
        <v>255</v>
      </c>
      <c r="C23" s="13">
        <v>1.38504</v>
      </c>
      <c r="D23" s="9">
        <v>1.38504</v>
      </c>
      <c r="E23" s="9"/>
    </row>
    <row r="24" ht="34.15" customHeight="1" spans="1:5">
      <c r="A24" s="3" t="s">
        <v>84</v>
      </c>
      <c r="B24" s="3"/>
      <c r="C24" s="13">
        <v>198.509991</v>
      </c>
      <c r="D24" s="13">
        <v>187.681737</v>
      </c>
      <c r="E24" s="13">
        <v>10.828254</v>
      </c>
    </row>
    <row r="25" ht="14.3" customHeight="1" spans="1:5">
      <c r="A25" s="12" t="s">
        <v>256</v>
      </c>
      <c r="B25" s="12"/>
      <c r="C25" s="12"/>
      <c r="D25" s="12"/>
      <c r="E25" s="12"/>
    </row>
  </sheetData>
  <mergeCells count="6">
    <mergeCell ref="A2:E2"/>
    <mergeCell ref="A3:C3"/>
    <mergeCell ref="A4:B4"/>
    <mergeCell ref="C4:E4"/>
    <mergeCell ref="A24:B24"/>
    <mergeCell ref="A25:E25"/>
  </mergeCells>
  <pageMargins left="0.75" right="0.75" top="0.268999993801117" bottom="0.268999993801117" header="0" footer="0"/>
  <pageSetup paperSize="9" pageOrder="overThenDown"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8"/>
  <sheetViews>
    <sheetView topLeftCell="F1" workbookViewId="0">
      <selection activeCell="K28" sqref="K28"/>
    </sheetView>
  </sheetViews>
  <sheetFormatPr defaultColWidth="10" defaultRowHeight="13.5" outlineLevelRow="7"/>
  <cols>
    <col min="1" max="1" width="30.775" customWidth="1"/>
    <col min="2" max="5" width="17.95" customWidth="1"/>
    <col min="6" max="7" width="15.3833333333333" customWidth="1"/>
    <col min="8" max="11" width="17.95" customWidth="1"/>
    <col min="12" max="13" width="15.3833333333333" customWidth="1"/>
    <col min="14" max="17" width="17.95" customWidth="1"/>
    <col min="18" max="19" width="15.3833333333333" customWidth="1"/>
    <col min="20" max="20" width="9.76666666666667" customWidth="1"/>
  </cols>
  <sheetData>
    <row r="1" ht="22.75" customHeight="1" spans="1:8">
      <c r="A1" s="1" t="s">
        <v>14</v>
      </c>
      <c r="C1" s="1"/>
      <c r="D1" s="1"/>
      <c r="E1" s="1"/>
      <c r="F1" s="1"/>
      <c r="G1" s="1"/>
      <c r="H1" s="1" t="s">
        <v>80</v>
      </c>
    </row>
    <row r="2" ht="56.95" customHeight="1" spans="1:19">
      <c r="A2" s="2" t="s">
        <v>257</v>
      </c>
      <c r="B2" s="2"/>
      <c r="C2" s="2"/>
      <c r="D2" s="2"/>
      <c r="E2" s="2"/>
      <c r="F2" s="2"/>
      <c r="G2" s="2"/>
      <c r="H2" s="2"/>
      <c r="I2" s="2"/>
      <c r="J2" s="2"/>
      <c r="K2" s="2"/>
      <c r="L2" s="2"/>
      <c r="M2" s="2"/>
      <c r="N2" s="2"/>
      <c r="O2" s="2"/>
      <c r="P2" s="2"/>
      <c r="Q2" s="2"/>
      <c r="R2" s="2"/>
      <c r="S2" s="2"/>
    </row>
    <row r="3" ht="22.75" customHeight="1" spans="1:19">
      <c r="A3" s="1"/>
      <c r="B3" s="1"/>
      <c r="C3" s="1"/>
      <c r="D3" s="1"/>
      <c r="E3" s="1"/>
      <c r="F3" s="1"/>
      <c r="G3" s="51"/>
      <c r="S3" s="14" t="s">
        <v>27</v>
      </c>
    </row>
    <row r="4" ht="28.45" customHeight="1" spans="1:19">
      <c r="A4" s="73" t="s">
        <v>258</v>
      </c>
      <c r="B4" s="73" t="s">
        <v>259</v>
      </c>
      <c r="C4" s="73"/>
      <c r="D4" s="73"/>
      <c r="E4" s="73"/>
      <c r="F4" s="73"/>
      <c r="G4" s="73"/>
      <c r="H4" s="73" t="s">
        <v>260</v>
      </c>
      <c r="I4" s="73"/>
      <c r="J4" s="73"/>
      <c r="K4" s="73"/>
      <c r="L4" s="73"/>
      <c r="M4" s="73"/>
      <c r="N4" s="73" t="s">
        <v>261</v>
      </c>
      <c r="O4" s="73"/>
      <c r="P4" s="73"/>
      <c r="Q4" s="73"/>
      <c r="R4" s="73"/>
      <c r="S4" s="73"/>
    </row>
    <row r="5" ht="28.45" customHeight="1" spans="1:19">
      <c r="A5" s="73"/>
      <c r="B5" s="73" t="s">
        <v>262</v>
      </c>
      <c r="C5" s="73" t="s">
        <v>263</v>
      </c>
      <c r="D5" s="73" t="s">
        <v>264</v>
      </c>
      <c r="E5" s="73"/>
      <c r="F5" s="73"/>
      <c r="G5" s="73" t="s">
        <v>265</v>
      </c>
      <c r="H5" s="73" t="s">
        <v>262</v>
      </c>
      <c r="I5" s="73" t="s">
        <v>263</v>
      </c>
      <c r="J5" s="73" t="s">
        <v>264</v>
      </c>
      <c r="K5" s="73"/>
      <c r="L5" s="73"/>
      <c r="M5" s="73" t="s">
        <v>265</v>
      </c>
      <c r="N5" s="73" t="s">
        <v>262</v>
      </c>
      <c r="O5" s="73" t="s">
        <v>263</v>
      </c>
      <c r="P5" s="73" t="s">
        <v>264</v>
      </c>
      <c r="Q5" s="73"/>
      <c r="R5" s="73"/>
      <c r="S5" s="73" t="s">
        <v>265</v>
      </c>
    </row>
    <row r="6" ht="34.15" customHeight="1" spans="1:19">
      <c r="A6" s="73"/>
      <c r="B6" s="73"/>
      <c r="C6" s="73"/>
      <c r="D6" s="73" t="s">
        <v>86</v>
      </c>
      <c r="E6" s="73" t="s">
        <v>266</v>
      </c>
      <c r="F6" s="73" t="s">
        <v>267</v>
      </c>
      <c r="G6" s="73"/>
      <c r="H6" s="73"/>
      <c r="I6" s="73"/>
      <c r="J6" s="73" t="s">
        <v>86</v>
      </c>
      <c r="K6" s="73" t="s">
        <v>266</v>
      </c>
      <c r="L6" s="73" t="s">
        <v>267</v>
      </c>
      <c r="M6" s="73"/>
      <c r="N6" s="73"/>
      <c r="O6" s="73"/>
      <c r="P6" s="73" t="s">
        <v>86</v>
      </c>
      <c r="Q6" s="73" t="s">
        <v>266</v>
      </c>
      <c r="R6" s="73" t="s">
        <v>267</v>
      </c>
      <c r="S6" s="73"/>
    </row>
    <row r="7" ht="34.15" customHeight="1" spans="1:19">
      <c r="A7" s="74" t="s">
        <v>100</v>
      </c>
      <c r="B7" s="75">
        <f>D7+G7</f>
        <v>7.6847</v>
      </c>
      <c r="C7" s="76"/>
      <c r="D7" s="76">
        <v>7.0847</v>
      </c>
      <c r="E7" s="76"/>
      <c r="F7" s="76">
        <v>7.0847</v>
      </c>
      <c r="G7" s="76">
        <v>0.6</v>
      </c>
      <c r="H7" s="75">
        <f>L7+M7</f>
        <v>4.245936</v>
      </c>
      <c r="I7" s="76"/>
      <c r="J7" s="75"/>
      <c r="K7" s="76"/>
      <c r="L7" s="76">
        <v>3.909936</v>
      </c>
      <c r="M7" s="76">
        <v>0.336</v>
      </c>
      <c r="N7" s="75">
        <f>R7+S7</f>
        <v>7.6847</v>
      </c>
      <c r="O7" s="76"/>
      <c r="P7" s="76">
        <v>7.0847</v>
      </c>
      <c r="Q7" s="76"/>
      <c r="R7" s="76">
        <v>7.0847</v>
      </c>
      <c r="S7" s="76">
        <v>0.6</v>
      </c>
    </row>
    <row r="8" ht="14.3" customHeight="1" spans="1:19">
      <c r="A8" s="12" t="s">
        <v>268</v>
      </c>
      <c r="B8" s="12"/>
      <c r="C8" s="12"/>
      <c r="D8" s="12"/>
      <c r="E8" s="12"/>
      <c r="F8" s="12"/>
      <c r="G8" s="12"/>
      <c r="H8" s="12"/>
      <c r="I8" s="12"/>
      <c r="J8" s="12"/>
      <c r="K8" s="12"/>
      <c r="L8" s="12"/>
      <c r="M8" s="12"/>
      <c r="N8" s="12"/>
      <c r="O8" s="12"/>
      <c r="P8" s="12"/>
      <c r="Q8" s="12"/>
      <c r="R8" s="12"/>
      <c r="S8" s="12"/>
    </row>
  </sheetData>
  <mergeCells count="19">
    <mergeCell ref="A2:S2"/>
    <mergeCell ref="A3:F3"/>
    <mergeCell ref="B4:G4"/>
    <mergeCell ref="H4:M4"/>
    <mergeCell ref="N4:S4"/>
    <mergeCell ref="D5:F5"/>
    <mergeCell ref="J5:L5"/>
    <mergeCell ref="P5:R5"/>
    <mergeCell ref="A8:S8"/>
    <mergeCell ref="A4:A6"/>
    <mergeCell ref="B5:B6"/>
    <mergeCell ref="C5:C6"/>
    <mergeCell ref="G5:G6"/>
    <mergeCell ref="H5:H6"/>
    <mergeCell ref="I5:I6"/>
    <mergeCell ref="M5:M6"/>
    <mergeCell ref="N5:N6"/>
    <mergeCell ref="O5:O6"/>
    <mergeCell ref="S5:S6"/>
  </mergeCells>
  <pageMargins left="0.75" right="0.75" top="0.268999993801117" bottom="0.268999993801117" header="0" footer="0"/>
  <pageSetup paperSize="9" pageOrder="overThenDown"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1"/>
  <sheetViews>
    <sheetView workbookViewId="0">
      <selection activeCell="C9" sqref="C9"/>
    </sheetView>
  </sheetViews>
  <sheetFormatPr defaultColWidth="10" defaultRowHeight="13.5" outlineLevelCol="4"/>
  <cols>
    <col min="1" max="1" width="15.3833333333333" customWidth="1"/>
    <col min="2" max="2" width="41.0333333333333" customWidth="1"/>
    <col min="3" max="5" width="25.6416666666667" customWidth="1"/>
    <col min="6" max="6" width="9.76666666666667" customWidth="1"/>
  </cols>
  <sheetData>
    <row r="1" ht="22.75" customHeight="1" spans="1:5">
      <c r="A1" s="1" t="s">
        <v>16</v>
      </c>
      <c r="B1" s="1"/>
      <c r="C1" s="1"/>
      <c r="D1" s="1"/>
      <c r="E1" s="1" t="s">
        <v>80</v>
      </c>
    </row>
    <row r="2" ht="56.95" customHeight="1" spans="1:5">
      <c r="A2" s="2" t="s">
        <v>269</v>
      </c>
      <c r="B2" s="2"/>
      <c r="C2" s="2"/>
      <c r="D2" s="2"/>
      <c r="E2" s="2"/>
    </row>
    <row r="3" ht="22.75" customHeight="1" spans="1:5">
      <c r="A3" s="1"/>
      <c r="B3" s="1"/>
      <c r="C3" s="1"/>
      <c r="D3" s="1"/>
      <c r="E3" s="15" t="s">
        <v>27</v>
      </c>
    </row>
    <row r="4" ht="28.45" customHeight="1" spans="1:5">
      <c r="A4" s="3" t="s">
        <v>103</v>
      </c>
      <c r="B4" s="3" t="s">
        <v>104</v>
      </c>
      <c r="C4" s="3" t="s">
        <v>270</v>
      </c>
      <c r="D4" s="3"/>
      <c r="E4" s="3"/>
    </row>
    <row r="5" ht="28.45" customHeight="1" spans="1:5">
      <c r="A5" s="3"/>
      <c r="B5" s="3"/>
      <c r="C5" s="3" t="s">
        <v>84</v>
      </c>
      <c r="D5" s="3" t="s">
        <v>105</v>
      </c>
      <c r="E5" s="3" t="s">
        <v>106</v>
      </c>
    </row>
    <row r="6" ht="34.15" customHeight="1" spans="1:5">
      <c r="A6" s="4"/>
      <c r="B6" s="4"/>
      <c r="C6" s="13"/>
      <c r="D6" s="70"/>
      <c r="E6" s="70"/>
    </row>
    <row r="7" ht="34.15" customHeight="1" spans="1:5">
      <c r="A7" s="4"/>
      <c r="B7" s="4"/>
      <c r="C7" s="13"/>
      <c r="D7" s="70"/>
      <c r="E7" s="70"/>
    </row>
    <row r="8" ht="34.15" customHeight="1" spans="1:5">
      <c r="A8" s="4"/>
      <c r="B8" s="71"/>
      <c r="C8" s="13"/>
      <c r="D8" s="9"/>
      <c r="E8" s="9"/>
    </row>
    <row r="9" ht="34.15" customHeight="1" spans="1:5">
      <c r="A9" s="7"/>
      <c r="B9" s="3" t="s">
        <v>210</v>
      </c>
      <c r="C9" s="13">
        <v>0</v>
      </c>
      <c r="D9" s="13"/>
      <c r="E9" s="13"/>
    </row>
    <row r="10" ht="14.3" customHeight="1" spans="1:5">
      <c r="A10" s="12" t="s">
        <v>271</v>
      </c>
      <c r="B10" s="12"/>
      <c r="C10" s="12"/>
      <c r="D10" s="12"/>
      <c r="E10" s="12"/>
    </row>
    <row r="11" ht="40.5" spans="4:4">
      <c r="D11" s="72" t="s">
        <v>272</v>
      </c>
    </row>
  </sheetData>
  <mergeCells count="6">
    <mergeCell ref="A2:E2"/>
    <mergeCell ref="A3:C3"/>
    <mergeCell ref="C4:E4"/>
    <mergeCell ref="A10:E10"/>
    <mergeCell ref="A4:A5"/>
    <mergeCell ref="B4:B5"/>
  </mergeCells>
  <pageMargins left="0.75" right="0.75" top="0.268999993801117" bottom="0.268999993801117" header="0" footer="0"/>
  <pageSetup paperSize="9" pageOrder="overThenDown"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1"/>
  <sheetViews>
    <sheetView workbookViewId="0">
      <selection activeCell="D9" sqref="D9"/>
    </sheetView>
  </sheetViews>
  <sheetFormatPr defaultColWidth="10" defaultRowHeight="13.5" outlineLevelCol="4"/>
  <cols>
    <col min="1" max="1" width="15.3833333333333" customWidth="1"/>
    <col min="2" max="2" width="41.0333333333333" customWidth="1"/>
    <col min="3" max="5" width="25.6416666666667" customWidth="1"/>
    <col min="6" max="6" width="9.76666666666667" customWidth="1"/>
  </cols>
  <sheetData>
    <row r="1" ht="22.75" customHeight="1" spans="1:5">
      <c r="A1" s="1" t="s">
        <v>18</v>
      </c>
      <c r="B1" s="1"/>
      <c r="C1" s="1"/>
      <c r="D1" s="1"/>
      <c r="E1" s="1" t="s">
        <v>80</v>
      </c>
    </row>
    <row r="2" ht="56.95" customHeight="1" spans="1:5">
      <c r="A2" s="2" t="s">
        <v>273</v>
      </c>
      <c r="B2" s="2"/>
      <c r="C2" s="2"/>
      <c r="D2" s="2"/>
      <c r="E2" s="2"/>
    </row>
    <row r="3" ht="14.3" customHeight="1" spans="1:5">
      <c r="A3" s="1"/>
      <c r="B3" s="1"/>
      <c r="C3" s="1"/>
      <c r="D3" s="1"/>
      <c r="E3" s="15" t="s">
        <v>27</v>
      </c>
    </row>
    <row r="4" ht="28.45" customHeight="1" spans="1:5">
      <c r="A4" s="3" t="s">
        <v>103</v>
      </c>
      <c r="B4" s="3" t="s">
        <v>104</v>
      </c>
      <c r="C4" s="3" t="s">
        <v>274</v>
      </c>
      <c r="D4" s="3"/>
      <c r="E4" s="3"/>
    </row>
    <row r="5" ht="28.45" customHeight="1" spans="1:5">
      <c r="A5" s="3"/>
      <c r="B5" s="3"/>
      <c r="C5" s="3" t="s">
        <v>84</v>
      </c>
      <c r="D5" s="3" t="s">
        <v>105</v>
      </c>
      <c r="E5" s="3" t="s">
        <v>106</v>
      </c>
    </row>
    <row r="6" ht="34.15" customHeight="1" spans="1:5">
      <c r="A6" s="4"/>
      <c r="B6" s="4"/>
      <c r="C6" s="13"/>
      <c r="D6" s="70"/>
      <c r="E6" s="70"/>
    </row>
    <row r="7" ht="34.15" customHeight="1" spans="1:5">
      <c r="A7" s="4"/>
      <c r="B7" s="4"/>
      <c r="C7" s="13"/>
      <c r="D7" s="70"/>
      <c r="E7" s="13"/>
    </row>
    <row r="8" ht="34.15" customHeight="1" spans="1:5">
      <c r="A8" s="4"/>
      <c r="B8" s="71"/>
      <c r="C8" s="13"/>
      <c r="D8" s="9"/>
      <c r="E8" s="9"/>
    </row>
    <row r="9" ht="34.15" customHeight="1" spans="1:5">
      <c r="A9" s="3" t="s">
        <v>84</v>
      </c>
      <c r="B9" s="3"/>
      <c r="C9" s="13">
        <v>0</v>
      </c>
      <c r="D9" s="13"/>
      <c r="E9" s="13"/>
    </row>
    <row r="10" ht="14.3" customHeight="1" spans="1:5">
      <c r="A10" s="12" t="s">
        <v>275</v>
      </c>
      <c r="B10" s="12"/>
      <c r="C10" s="12"/>
      <c r="D10" s="12"/>
      <c r="E10" s="12"/>
    </row>
    <row r="11" ht="40.5" spans="4:4">
      <c r="D11" s="72" t="s">
        <v>276</v>
      </c>
    </row>
  </sheetData>
  <mergeCells count="7">
    <mergeCell ref="A2:E2"/>
    <mergeCell ref="A3:D3"/>
    <mergeCell ref="C4:E4"/>
    <mergeCell ref="A9:B9"/>
    <mergeCell ref="A10:E10"/>
    <mergeCell ref="A4:A5"/>
    <mergeCell ref="B4:B5"/>
  </mergeCells>
  <pageMargins left="0.75" right="0.75" top="0.268999993801117" bottom="0.268999993801117" header="0" footer="0"/>
  <pageSetup paperSize="9" pageOrder="overThenDown"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5"/>
  <sheetViews>
    <sheetView tabSelected="1" topLeftCell="A25" workbookViewId="0">
      <selection activeCell="J33" sqref="J33"/>
    </sheetView>
  </sheetViews>
  <sheetFormatPr defaultColWidth="10" defaultRowHeight="13.5"/>
  <cols>
    <col min="1" max="1" width="15.3833333333333" customWidth="1"/>
    <col min="2" max="2" width="20.5166666666667" customWidth="1"/>
    <col min="3" max="3" width="12.8166666666667" customWidth="1"/>
    <col min="4" max="4" width="30.775" customWidth="1"/>
    <col min="5" max="13" width="12.8166666666667" customWidth="1"/>
    <col min="14" max="14" width="9.76666666666667" customWidth="1"/>
  </cols>
  <sheetData>
    <row r="1" ht="22.75" customHeight="1" spans="1:13">
      <c r="A1" s="1" t="s">
        <v>20</v>
      </c>
      <c r="B1" s="1"/>
      <c r="D1" s="1"/>
      <c r="E1" s="1"/>
      <c r="F1" s="1"/>
      <c r="G1" s="1"/>
      <c r="H1" s="1"/>
      <c r="I1" s="1"/>
      <c r="J1" s="1"/>
      <c r="K1" s="1"/>
      <c r="L1" s="1"/>
      <c r="M1" s="1" t="s">
        <v>80</v>
      </c>
    </row>
    <row r="2" ht="56.95" customHeight="1" spans="1:13">
      <c r="A2" s="2" t="s">
        <v>277</v>
      </c>
      <c r="B2" s="2"/>
      <c r="C2" s="2"/>
      <c r="D2" s="2"/>
      <c r="E2" s="2"/>
      <c r="F2" s="2"/>
      <c r="G2" s="2"/>
      <c r="H2" s="2"/>
      <c r="I2" s="2"/>
      <c r="J2" s="2"/>
      <c r="K2" s="2"/>
      <c r="L2" s="2"/>
      <c r="M2" s="2"/>
    </row>
    <row r="3" ht="22.75" customHeight="1" spans="1:13">
      <c r="A3" s="1"/>
      <c r="B3" s="1"/>
      <c r="C3" s="1"/>
      <c r="D3" s="1"/>
      <c r="E3" s="1"/>
      <c r="F3" s="1"/>
      <c r="G3" s="1"/>
      <c r="H3" s="1"/>
      <c r="I3" s="1"/>
      <c r="J3" s="1"/>
      <c r="K3" s="1"/>
      <c r="L3" s="15" t="s">
        <v>27</v>
      </c>
      <c r="M3" s="15"/>
    </row>
    <row r="4" ht="28.45" customHeight="1" spans="1:13">
      <c r="A4" s="3" t="s">
        <v>278</v>
      </c>
      <c r="B4" s="3" t="s">
        <v>279</v>
      </c>
      <c r="C4" s="3" t="s">
        <v>280</v>
      </c>
      <c r="D4" s="3" t="s">
        <v>281</v>
      </c>
      <c r="E4" s="3" t="s">
        <v>84</v>
      </c>
      <c r="F4" s="3" t="s">
        <v>282</v>
      </c>
      <c r="G4" s="3"/>
      <c r="H4" s="3"/>
      <c r="I4" s="3" t="s">
        <v>283</v>
      </c>
      <c r="J4" s="3"/>
      <c r="K4" s="3"/>
      <c r="L4" s="3" t="s">
        <v>90</v>
      </c>
      <c r="M4" s="3" t="s">
        <v>96</v>
      </c>
    </row>
    <row r="5" ht="28.6" customHeight="1" spans="1:13">
      <c r="A5" s="3"/>
      <c r="B5" s="3"/>
      <c r="C5" s="3"/>
      <c r="D5" s="3"/>
      <c r="E5" s="3"/>
      <c r="F5" s="3" t="s">
        <v>87</v>
      </c>
      <c r="G5" s="3" t="s">
        <v>88</v>
      </c>
      <c r="H5" s="3" t="s">
        <v>89</v>
      </c>
      <c r="I5" s="3" t="s">
        <v>87</v>
      </c>
      <c r="J5" s="3" t="s">
        <v>88</v>
      </c>
      <c r="K5" s="3" t="s">
        <v>89</v>
      </c>
      <c r="L5" s="3"/>
      <c r="M5" s="3"/>
    </row>
    <row r="6" ht="34.15" customHeight="1" spans="1:13">
      <c r="A6" s="4" t="s">
        <v>284</v>
      </c>
      <c r="B6" s="4" t="s">
        <v>285</v>
      </c>
      <c r="C6" s="4" t="s">
        <v>99</v>
      </c>
      <c r="D6" s="4" t="s">
        <v>100</v>
      </c>
      <c r="E6" s="13">
        <v>1648.23275</v>
      </c>
      <c r="F6" s="9">
        <v>1648.23275</v>
      </c>
      <c r="G6" s="9"/>
      <c r="H6" s="9"/>
      <c r="I6" s="9"/>
      <c r="J6" s="9"/>
      <c r="K6" s="9"/>
      <c r="L6" s="9"/>
      <c r="M6" s="9"/>
    </row>
    <row r="7" ht="34.15" customHeight="1" spans="1:13">
      <c r="A7" s="4" t="s">
        <v>284</v>
      </c>
      <c r="B7" s="4" t="s">
        <v>286</v>
      </c>
      <c r="C7" s="4" t="s">
        <v>99</v>
      </c>
      <c r="D7" s="4" t="s">
        <v>100</v>
      </c>
      <c r="E7" s="13">
        <v>13.176</v>
      </c>
      <c r="F7" s="9">
        <v>13.176</v>
      </c>
      <c r="G7" s="9"/>
      <c r="H7" s="9"/>
      <c r="I7" s="9"/>
      <c r="J7" s="9"/>
      <c r="K7" s="9"/>
      <c r="L7" s="9"/>
      <c r="M7" s="9"/>
    </row>
    <row r="8" ht="34.15" customHeight="1" spans="1:13">
      <c r="A8" s="4" t="s">
        <v>284</v>
      </c>
      <c r="B8" s="4" t="s">
        <v>287</v>
      </c>
      <c r="C8" s="4" t="s">
        <v>99</v>
      </c>
      <c r="D8" s="4" t="s">
        <v>100</v>
      </c>
      <c r="E8" s="13">
        <v>0.9</v>
      </c>
      <c r="F8" s="9">
        <v>0.9</v>
      </c>
      <c r="G8" s="9"/>
      <c r="H8" s="9"/>
      <c r="I8" s="9"/>
      <c r="J8" s="9"/>
      <c r="K8" s="9"/>
      <c r="L8" s="9"/>
      <c r="M8" s="9"/>
    </row>
    <row r="9" ht="34.15" customHeight="1" spans="1:13">
      <c r="A9" s="4" t="s">
        <v>288</v>
      </c>
      <c r="B9" s="4" t="s">
        <v>289</v>
      </c>
      <c r="C9" s="4" t="s">
        <v>99</v>
      </c>
      <c r="D9" s="4" t="s">
        <v>100</v>
      </c>
      <c r="E9" s="13">
        <v>21.6</v>
      </c>
      <c r="F9" s="9">
        <v>21.6</v>
      </c>
      <c r="G9" s="9"/>
      <c r="H9" s="9"/>
      <c r="I9" s="9"/>
      <c r="J9" s="9"/>
      <c r="K9" s="9"/>
      <c r="L9" s="9"/>
      <c r="M9" s="9"/>
    </row>
    <row r="10" ht="34.15" customHeight="1" spans="1:13">
      <c r="A10" s="4" t="s">
        <v>284</v>
      </c>
      <c r="B10" s="4" t="s">
        <v>290</v>
      </c>
      <c r="C10" s="4" t="s">
        <v>99</v>
      </c>
      <c r="D10" s="4" t="s">
        <v>100</v>
      </c>
      <c r="E10" s="13">
        <v>99.05</v>
      </c>
      <c r="F10" s="9">
        <v>99.05</v>
      </c>
      <c r="G10" s="9"/>
      <c r="H10" s="9"/>
      <c r="I10" s="9"/>
      <c r="J10" s="9"/>
      <c r="K10" s="9"/>
      <c r="L10" s="9"/>
      <c r="M10" s="9"/>
    </row>
    <row r="11" ht="34.15" customHeight="1" spans="1:13">
      <c r="A11" s="4" t="s">
        <v>284</v>
      </c>
      <c r="B11" s="4" t="s">
        <v>291</v>
      </c>
      <c r="C11" s="4" t="s">
        <v>99</v>
      </c>
      <c r="D11" s="4" t="s">
        <v>100</v>
      </c>
      <c r="E11" s="13">
        <v>337.514</v>
      </c>
      <c r="F11" s="9">
        <v>337.514</v>
      </c>
      <c r="G11" s="9"/>
      <c r="H11" s="9"/>
      <c r="I11" s="9"/>
      <c r="J11" s="9"/>
      <c r="K11" s="9"/>
      <c r="L11" s="9"/>
      <c r="M11" s="9"/>
    </row>
    <row r="12" ht="34.15" customHeight="1" spans="1:13">
      <c r="A12" s="4" t="s">
        <v>284</v>
      </c>
      <c r="B12" s="4" t="s">
        <v>292</v>
      </c>
      <c r="C12" s="4" t="s">
        <v>99</v>
      </c>
      <c r="D12" s="4" t="s">
        <v>100</v>
      </c>
      <c r="E12" s="13">
        <v>6</v>
      </c>
      <c r="F12" s="9">
        <v>6</v>
      </c>
      <c r="G12" s="9"/>
      <c r="H12" s="9"/>
      <c r="I12" s="9"/>
      <c r="J12" s="9"/>
      <c r="K12" s="9"/>
      <c r="L12" s="9"/>
      <c r="M12" s="9"/>
    </row>
    <row r="13" ht="40.7" customHeight="1" spans="1:13">
      <c r="A13" s="4" t="s">
        <v>284</v>
      </c>
      <c r="B13" s="4" t="s">
        <v>293</v>
      </c>
      <c r="C13" s="4" t="s">
        <v>99</v>
      </c>
      <c r="D13" s="4" t="s">
        <v>100</v>
      </c>
      <c r="E13" s="13">
        <v>100</v>
      </c>
      <c r="F13" s="9">
        <v>100</v>
      </c>
      <c r="G13" s="9"/>
      <c r="H13" s="9"/>
      <c r="I13" s="9"/>
      <c r="J13" s="9"/>
      <c r="K13" s="9"/>
      <c r="L13" s="9"/>
      <c r="M13" s="9"/>
    </row>
    <row r="14" ht="40.7" customHeight="1" spans="1:13">
      <c r="A14" s="4" t="s">
        <v>284</v>
      </c>
      <c r="B14" s="4" t="s">
        <v>294</v>
      </c>
      <c r="C14" s="4" t="s">
        <v>99</v>
      </c>
      <c r="D14" s="4" t="s">
        <v>100</v>
      </c>
      <c r="E14" s="13">
        <v>0.3</v>
      </c>
      <c r="F14" s="9">
        <v>0.3</v>
      </c>
      <c r="G14" s="9"/>
      <c r="H14" s="9"/>
      <c r="I14" s="9"/>
      <c r="J14" s="9"/>
      <c r="K14" s="9"/>
      <c r="L14" s="9"/>
      <c r="M14" s="9"/>
    </row>
    <row r="15" ht="34.15" customHeight="1" spans="1:13">
      <c r="A15" s="4" t="s">
        <v>284</v>
      </c>
      <c r="B15" s="4" t="s">
        <v>295</v>
      </c>
      <c r="C15" s="4" t="s">
        <v>99</v>
      </c>
      <c r="D15" s="4" t="s">
        <v>100</v>
      </c>
      <c r="E15" s="13">
        <v>6.014</v>
      </c>
      <c r="F15" s="9">
        <v>6.014</v>
      </c>
      <c r="G15" s="9"/>
      <c r="H15" s="9"/>
      <c r="I15" s="9"/>
      <c r="J15" s="9"/>
      <c r="K15" s="9"/>
      <c r="L15" s="9"/>
      <c r="M15" s="9"/>
    </row>
    <row r="16" ht="40.7" customHeight="1" spans="1:13">
      <c r="A16" s="4" t="s">
        <v>284</v>
      </c>
      <c r="B16" s="4" t="s">
        <v>296</v>
      </c>
      <c r="C16" s="4" t="s">
        <v>99</v>
      </c>
      <c r="D16" s="4" t="s">
        <v>100</v>
      </c>
      <c r="E16" s="13">
        <v>3</v>
      </c>
      <c r="F16" s="9">
        <v>3</v>
      </c>
      <c r="G16" s="9"/>
      <c r="H16" s="9"/>
      <c r="I16" s="9"/>
      <c r="J16" s="9"/>
      <c r="K16" s="9"/>
      <c r="L16" s="9"/>
      <c r="M16" s="9"/>
    </row>
    <row r="17" ht="34.15" customHeight="1" spans="1:13">
      <c r="A17" s="4" t="s">
        <v>284</v>
      </c>
      <c r="B17" s="4" t="s">
        <v>297</v>
      </c>
      <c r="C17" s="4" t="s">
        <v>99</v>
      </c>
      <c r="D17" s="4" t="s">
        <v>100</v>
      </c>
      <c r="E17" s="13">
        <v>0.3</v>
      </c>
      <c r="F17" s="9">
        <v>0.3</v>
      </c>
      <c r="G17" s="9"/>
      <c r="H17" s="9"/>
      <c r="I17" s="9"/>
      <c r="J17" s="9"/>
      <c r="K17" s="9"/>
      <c r="L17" s="9"/>
      <c r="M17" s="9"/>
    </row>
    <row r="18" ht="34.15" customHeight="1" spans="1:13">
      <c r="A18" s="4" t="s">
        <v>284</v>
      </c>
      <c r="B18" s="4" t="s">
        <v>298</v>
      </c>
      <c r="C18" s="4" t="s">
        <v>99</v>
      </c>
      <c r="D18" s="4" t="s">
        <v>100</v>
      </c>
      <c r="E18" s="13">
        <v>8.4</v>
      </c>
      <c r="F18" s="9">
        <v>8.4</v>
      </c>
      <c r="G18" s="9"/>
      <c r="H18" s="9"/>
      <c r="I18" s="9"/>
      <c r="J18" s="9"/>
      <c r="K18" s="9"/>
      <c r="L18" s="9"/>
      <c r="M18" s="9"/>
    </row>
    <row r="19" ht="34.15" customHeight="1" spans="1:13">
      <c r="A19" s="4" t="s">
        <v>288</v>
      </c>
      <c r="B19" s="4" t="s">
        <v>299</v>
      </c>
      <c r="C19" s="4" t="s">
        <v>99</v>
      </c>
      <c r="D19" s="4" t="s">
        <v>100</v>
      </c>
      <c r="E19" s="13">
        <v>7.4368</v>
      </c>
      <c r="F19" s="9">
        <v>7.4368</v>
      </c>
      <c r="G19" s="9"/>
      <c r="H19" s="9"/>
      <c r="I19" s="9"/>
      <c r="J19" s="9"/>
      <c r="K19" s="9"/>
      <c r="L19" s="9"/>
      <c r="M19" s="9"/>
    </row>
    <row r="20" ht="34.15" customHeight="1" spans="1:13">
      <c r="A20" s="4" t="s">
        <v>284</v>
      </c>
      <c r="B20" s="4" t="s">
        <v>300</v>
      </c>
      <c r="C20" s="4" t="s">
        <v>99</v>
      </c>
      <c r="D20" s="4" t="s">
        <v>100</v>
      </c>
      <c r="E20" s="13">
        <v>7.2</v>
      </c>
      <c r="F20" s="9">
        <v>7.2</v>
      </c>
      <c r="G20" s="9"/>
      <c r="H20" s="9"/>
      <c r="I20" s="9"/>
      <c r="J20" s="9"/>
      <c r="K20" s="9"/>
      <c r="L20" s="9"/>
      <c r="M20" s="9"/>
    </row>
    <row r="21" ht="34.15" customHeight="1" spans="1:13">
      <c r="A21" s="4" t="s">
        <v>284</v>
      </c>
      <c r="B21" s="4" t="s">
        <v>301</v>
      </c>
      <c r="C21" s="4" t="s">
        <v>99</v>
      </c>
      <c r="D21" s="4" t="s">
        <v>100</v>
      </c>
      <c r="E21" s="13">
        <v>20.924</v>
      </c>
      <c r="F21" s="9">
        <v>20.924</v>
      </c>
      <c r="G21" s="9"/>
      <c r="H21" s="9"/>
      <c r="I21" s="9"/>
      <c r="J21" s="9"/>
      <c r="K21" s="9"/>
      <c r="L21" s="9"/>
      <c r="M21" s="9"/>
    </row>
    <row r="22" ht="48" customHeight="1" spans="1:13">
      <c r="A22" s="4" t="s">
        <v>288</v>
      </c>
      <c r="B22" s="59" t="s">
        <v>302</v>
      </c>
      <c r="C22" s="4" t="s">
        <v>99</v>
      </c>
      <c r="D22" s="4" t="s">
        <v>100</v>
      </c>
      <c r="E22" s="13">
        <v>29.49</v>
      </c>
      <c r="F22" s="9">
        <v>29.49</v>
      </c>
      <c r="G22" s="9"/>
      <c r="H22" s="9"/>
      <c r="I22" s="9"/>
      <c r="J22" s="9"/>
      <c r="K22" s="9"/>
      <c r="L22" s="9"/>
      <c r="M22" s="9"/>
    </row>
    <row r="23" ht="46" customHeight="1" spans="1:13">
      <c r="A23" s="4" t="s">
        <v>288</v>
      </c>
      <c r="B23" s="59" t="s">
        <v>303</v>
      </c>
      <c r="C23" s="4" t="s">
        <v>99</v>
      </c>
      <c r="D23" s="4" t="s">
        <v>100</v>
      </c>
      <c r="E23" s="13">
        <v>155.34</v>
      </c>
      <c r="F23" s="13">
        <v>155.34</v>
      </c>
      <c r="G23" s="9"/>
      <c r="H23" s="9"/>
      <c r="I23" s="9"/>
      <c r="J23" s="9"/>
      <c r="K23" s="9"/>
      <c r="L23" s="9"/>
      <c r="M23" s="9"/>
    </row>
    <row r="24" ht="61" customHeight="1" spans="1:13">
      <c r="A24" s="4" t="s">
        <v>288</v>
      </c>
      <c r="B24" s="60" t="s">
        <v>304</v>
      </c>
      <c r="C24" s="4" t="s">
        <v>99</v>
      </c>
      <c r="D24" s="4" t="s">
        <v>100</v>
      </c>
      <c r="E24" s="13">
        <v>0.96</v>
      </c>
      <c r="F24" s="13">
        <v>0.96</v>
      </c>
      <c r="G24" s="9"/>
      <c r="H24" s="9"/>
      <c r="I24" s="9"/>
      <c r="J24" s="9"/>
      <c r="K24" s="9"/>
      <c r="L24" s="9"/>
      <c r="M24" s="9"/>
    </row>
    <row r="25" ht="78" customHeight="1" spans="1:13">
      <c r="A25" s="4" t="s">
        <v>288</v>
      </c>
      <c r="B25" s="59" t="s">
        <v>305</v>
      </c>
      <c r="C25" s="4" t="s">
        <v>99</v>
      </c>
      <c r="D25" s="4" t="s">
        <v>100</v>
      </c>
      <c r="E25" s="13">
        <v>433.6</v>
      </c>
      <c r="F25" s="13">
        <v>433.6</v>
      </c>
      <c r="G25" s="9"/>
      <c r="H25" s="9"/>
      <c r="I25" s="9"/>
      <c r="J25" s="9"/>
      <c r="K25" s="9"/>
      <c r="L25" s="9"/>
      <c r="M25" s="9"/>
    </row>
    <row r="26" ht="62" customHeight="1" spans="1:13">
      <c r="A26" s="4" t="s">
        <v>288</v>
      </c>
      <c r="B26" s="59" t="s">
        <v>306</v>
      </c>
      <c r="C26" s="4" t="s">
        <v>99</v>
      </c>
      <c r="D26" s="4" t="s">
        <v>100</v>
      </c>
      <c r="E26" s="13">
        <v>7</v>
      </c>
      <c r="F26" s="13">
        <v>7</v>
      </c>
      <c r="G26" s="9"/>
      <c r="H26" s="9"/>
      <c r="I26" s="9"/>
      <c r="J26" s="9"/>
      <c r="K26" s="9"/>
      <c r="L26" s="9"/>
      <c r="M26" s="9"/>
    </row>
    <row r="27" ht="54" customHeight="1" spans="1:13">
      <c r="A27" s="4" t="s">
        <v>288</v>
      </c>
      <c r="B27" s="59" t="s">
        <v>307</v>
      </c>
      <c r="C27" s="4" t="s">
        <v>99</v>
      </c>
      <c r="D27" s="4" t="s">
        <v>100</v>
      </c>
      <c r="E27" s="13">
        <v>8</v>
      </c>
      <c r="F27" s="13">
        <v>8</v>
      </c>
      <c r="G27" s="9"/>
      <c r="H27" s="9"/>
      <c r="I27" s="9"/>
      <c r="J27" s="9"/>
      <c r="K27" s="9"/>
      <c r="L27" s="9"/>
      <c r="M27" s="9"/>
    </row>
    <row r="28" ht="45" customHeight="1" spans="1:13">
      <c r="A28" s="4" t="s">
        <v>288</v>
      </c>
      <c r="B28" s="61" t="s">
        <v>308</v>
      </c>
      <c r="C28" s="4" t="s">
        <v>99</v>
      </c>
      <c r="D28" s="4" t="s">
        <v>100</v>
      </c>
      <c r="E28" s="13">
        <v>3</v>
      </c>
      <c r="F28" s="13">
        <v>3</v>
      </c>
      <c r="G28" s="9"/>
      <c r="H28" s="9"/>
      <c r="I28" s="67"/>
      <c r="J28" s="9"/>
      <c r="K28" s="9"/>
      <c r="L28" s="9"/>
      <c r="M28" s="9"/>
    </row>
    <row r="29" ht="57" customHeight="1" spans="1:13">
      <c r="A29" s="62" t="s">
        <v>288</v>
      </c>
      <c r="B29" s="63" t="s">
        <v>309</v>
      </c>
      <c r="C29" s="28" t="s">
        <v>99</v>
      </c>
      <c r="D29" s="4" t="s">
        <v>100</v>
      </c>
      <c r="E29" s="9">
        <v>0.11</v>
      </c>
      <c r="F29" s="9">
        <v>0.11</v>
      </c>
      <c r="G29" s="9"/>
      <c r="H29" s="64"/>
      <c r="I29" s="68"/>
      <c r="J29" s="69"/>
      <c r="K29" s="9"/>
      <c r="L29" s="9"/>
      <c r="M29" s="9"/>
    </row>
    <row r="30" ht="57" customHeight="1" spans="1:13">
      <c r="A30" s="62" t="s">
        <v>288</v>
      </c>
      <c r="B30" s="63" t="s">
        <v>310</v>
      </c>
      <c r="C30" s="28" t="s">
        <v>99</v>
      </c>
      <c r="D30" s="4" t="s">
        <v>100</v>
      </c>
      <c r="E30" s="9">
        <v>1.18466</v>
      </c>
      <c r="F30" s="9">
        <v>1.18466</v>
      </c>
      <c r="G30" s="9"/>
      <c r="H30" s="64"/>
      <c r="I30" s="68"/>
      <c r="J30" s="69"/>
      <c r="K30" s="9"/>
      <c r="L30" s="9"/>
      <c r="M30" s="9"/>
    </row>
    <row r="31" ht="57" customHeight="1" spans="1:13">
      <c r="A31" s="62" t="s">
        <v>288</v>
      </c>
      <c r="B31" s="63" t="s">
        <v>311</v>
      </c>
      <c r="C31" s="28" t="s">
        <v>99</v>
      </c>
      <c r="D31" s="4" t="s">
        <v>100</v>
      </c>
      <c r="E31" s="9">
        <v>1.280829</v>
      </c>
      <c r="F31" s="9">
        <v>1.280829</v>
      </c>
      <c r="G31" s="9"/>
      <c r="H31" s="64"/>
      <c r="I31" s="68"/>
      <c r="J31" s="69"/>
      <c r="K31" s="9"/>
      <c r="L31" s="9"/>
      <c r="M31" s="9"/>
    </row>
    <row r="32" ht="57" customHeight="1" spans="1:13">
      <c r="A32" s="62" t="s">
        <v>288</v>
      </c>
      <c r="B32" s="63" t="s">
        <v>312</v>
      </c>
      <c r="C32" s="28" t="s">
        <v>99</v>
      </c>
      <c r="D32" s="4" t="s">
        <v>100</v>
      </c>
      <c r="E32" s="9">
        <v>6.236339</v>
      </c>
      <c r="F32" s="9">
        <v>6.236339</v>
      </c>
      <c r="G32" s="9"/>
      <c r="H32" s="64"/>
      <c r="I32" s="68"/>
      <c r="J32" s="69"/>
      <c r="K32" s="9"/>
      <c r="L32" s="9"/>
      <c r="M32" s="9"/>
    </row>
    <row r="33" ht="45" customHeight="1" spans="1:13">
      <c r="A33" s="62" t="s">
        <v>288</v>
      </c>
      <c r="B33" s="65" t="s">
        <v>313</v>
      </c>
      <c r="C33" s="28" t="s">
        <v>99</v>
      </c>
      <c r="D33" s="4" t="s">
        <v>100</v>
      </c>
      <c r="E33" s="13">
        <f>0.88+0.01</f>
        <v>0.89</v>
      </c>
      <c r="F33" s="13">
        <f>0.88+0.01</f>
        <v>0.89</v>
      </c>
      <c r="G33" s="9"/>
      <c r="H33" s="64"/>
      <c r="I33" s="68"/>
      <c r="J33" s="69"/>
      <c r="K33" s="9"/>
      <c r="L33" s="9"/>
      <c r="M33" s="9"/>
    </row>
    <row r="34" ht="34.15" customHeight="1" spans="1:13">
      <c r="A34" s="3" t="s">
        <v>314</v>
      </c>
      <c r="B34" s="66"/>
      <c r="C34" s="66"/>
      <c r="D34" s="66"/>
      <c r="E34" s="13">
        <f>SUM(E6:E33)</f>
        <v>2927.139378</v>
      </c>
      <c r="F34" s="13">
        <f>SUM(F6:F33)</f>
        <v>2927.139378</v>
      </c>
      <c r="G34" s="13"/>
      <c r="H34" s="13"/>
      <c r="I34" s="58"/>
      <c r="J34" s="13"/>
      <c r="K34" s="13"/>
      <c r="L34" s="13"/>
      <c r="M34" s="13"/>
    </row>
    <row r="35" ht="67.8" customHeight="1" spans="1:13">
      <c r="A35" s="12" t="s">
        <v>315</v>
      </c>
      <c r="B35" s="12"/>
      <c r="C35" s="12"/>
      <c r="D35" s="12"/>
      <c r="E35" s="12"/>
      <c r="F35" s="12"/>
      <c r="G35" s="12"/>
      <c r="H35" s="12"/>
      <c r="I35" s="12"/>
      <c r="J35" s="12"/>
      <c r="K35" s="12"/>
      <c r="L35" s="12"/>
      <c r="M35" s="12"/>
    </row>
  </sheetData>
  <autoFilter ref="A1:M35">
    <extLst/>
  </autoFilter>
  <mergeCells count="13">
    <mergeCell ref="A2:M2"/>
    <mergeCell ref="A3:J3"/>
    <mergeCell ref="L3:M3"/>
    <mergeCell ref="F4:H4"/>
    <mergeCell ref="I4:K4"/>
    <mergeCell ref="A35:M35"/>
    <mergeCell ref="A4:A5"/>
    <mergeCell ref="B4:B5"/>
    <mergeCell ref="C4:C5"/>
    <mergeCell ref="D4:D5"/>
    <mergeCell ref="E4:E5"/>
    <mergeCell ref="L4:L5"/>
    <mergeCell ref="M4:M5"/>
  </mergeCells>
  <pageMargins left="0.75" right="0.75" top="0.268999993801117" bottom="0.268999993801117" header="0" footer="0"/>
  <pageSetup paperSize="9" pageOrder="overThenDown"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41"/>
  <sheetViews>
    <sheetView topLeftCell="A224" workbookViewId="0">
      <selection activeCell="A5" sqref="A5:A239"/>
    </sheetView>
  </sheetViews>
  <sheetFormatPr defaultColWidth="10" defaultRowHeight="13.5"/>
  <cols>
    <col min="1" max="1" width="20.5166666666667" customWidth="1"/>
    <col min="2" max="2" width="30.775" customWidth="1"/>
    <col min="3" max="3" width="15.3833333333333" customWidth="1"/>
    <col min="4" max="4" width="17.95" customWidth="1"/>
    <col min="5" max="5" width="20.5166666666667" customWidth="1"/>
    <col min="6" max="13" width="15.3833333333333" customWidth="1"/>
    <col min="14" max="14" width="9.76666666666667" customWidth="1"/>
  </cols>
  <sheetData>
    <row r="1" ht="22.75" customHeight="1" spans="1:13">
      <c r="A1" s="1" t="s">
        <v>24</v>
      </c>
      <c r="C1" s="1"/>
      <c r="D1" s="1"/>
      <c r="E1" s="1"/>
      <c r="F1" s="1"/>
      <c r="G1" s="1"/>
      <c r="H1" s="1"/>
      <c r="I1" s="1"/>
      <c r="J1" s="1"/>
      <c r="K1" s="1"/>
      <c r="L1" s="1"/>
      <c r="M1" s="1" t="s">
        <v>80</v>
      </c>
    </row>
    <row r="2" ht="56.95" customHeight="1" spans="1:13">
      <c r="A2" s="2" t="s">
        <v>316</v>
      </c>
      <c r="B2" s="2"/>
      <c r="C2" s="2"/>
      <c r="D2" s="2"/>
      <c r="E2" s="2"/>
      <c r="F2" s="2"/>
      <c r="G2" s="2"/>
      <c r="H2" s="2"/>
      <c r="I2" s="2"/>
      <c r="J2" s="2"/>
      <c r="K2" s="2"/>
      <c r="L2" s="2"/>
      <c r="M2" s="2"/>
    </row>
    <row r="3" ht="22.75" customHeight="1" spans="1:13">
      <c r="A3" s="1"/>
      <c r="B3" s="1"/>
      <c r="C3" s="1"/>
      <c r="D3" s="1"/>
      <c r="E3" s="1"/>
      <c r="F3" s="1"/>
      <c r="G3" s="1"/>
      <c r="H3" s="1"/>
      <c r="I3" s="1"/>
      <c r="J3" s="1"/>
      <c r="K3" s="1"/>
      <c r="L3" s="1"/>
      <c r="M3" s="15" t="s">
        <v>27</v>
      </c>
    </row>
    <row r="4" ht="56.95" customHeight="1" spans="1:13">
      <c r="A4" s="3" t="s">
        <v>279</v>
      </c>
      <c r="B4" s="3" t="s">
        <v>281</v>
      </c>
      <c r="C4" s="3" t="s">
        <v>317</v>
      </c>
      <c r="D4" s="3" t="s">
        <v>31</v>
      </c>
      <c r="E4" s="3" t="s">
        <v>318</v>
      </c>
      <c r="F4" s="3" t="s">
        <v>319</v>
      </c>
      <c r="G4" s="3" t="s">
        <v>320</v>
      </c>
      <c r="H4" s="3" t="s">
        <v>321</v>
      </c>
      <c r="I4" s="3" t="s">
        <v>322</v>
      </c>
      <c r="J4" s="3" t="s">
        <v>323</v>
      </c>
      <c r="K4" s="3" t="s">
        <v>324</v>
      </c>
      <c r="L4" s="3" t="s">
        <v>325</v>
      </c>
      <c r="M4" s="3" t="s">
        <v>326</v>
      </c>
    </row>
    <row r="5" ht="34.15" customHeight="1" spans="1:13">
      <c r="A5" s="4" t="s">
        <v>327</v>
      </c>
      <c r="B5" s="4" t="s">
        <v>328</v>
      </c>
      <c r="C5" s="4" t="s">
        <v>222</v>
      </c>
      <c r="D5" s="9">
        <v>3.6498</v>
      </c>
      <c r="E5" s="4" t="s">
        <v>329</v>
      </c>
      <c r="F5" s="4" t="s">
        <v>330</v>
      </c>
      <c r="G5" s="4" t="s">
        <v>331</v>
      </c>
      <c r="H5" s="4" t="s">
        <v>332</v>
      </c>
      <c r="I5" s="7" t="s">
        <v>333</v>
      </c>
      <c r="J5" s="7" t="s">
        <v>334</v>
      </c>
      <c r="K5" s="7" t="s">
        <v>335</v>
      </c>
      <c r="L5" s="7" t="s">
        <v>336</v>
      </c>
      <c r="M5" s="7">
        <v>22.5</v>
      </c>
    </row>
    <row r="6" ht="34.15" customHeight="1" spans="1:13">
      <c r="A6" s="4"/>
      <c r="B6" s="4"/>
      <c r="C6" s="4"/>
      <c r="D6" s="9"/>
      <c r="E6" s="4"/>
      <c r="F6" s="4"/>
      <c r="G6" s="4"/>
      <c r="H6" s="4" t="s">
        <v>337</v>
      </c>
      <c r="I6" s="7" t="s">
        <v>338</v>
      </c>
      <c r="J6" s="7" t="s">
        <v>339</v>
      </c>
      <c r="K6" s="7" t="s">
        <v>340</v>
      </c>
      <c r="L6" s="7" t="s">
        <v>341</v>
      </c>
      <c r="M6" s="7">
        <v>22.5</v>
      </c>
    </row>
    <row r="7" ht="34.15" customHeight="1" spans="1:13">
      <c r="A7" s="4"/>
      <c r="B7" s="4"/>
      <c r="C7" s="4"/>
      <c r="D7" s="9"/>
      <c r="E7" s="4"/>
      <c r="F7" s="4"/>
      <c r="G7" s="4" t="s">
        <v>342</v>
      </c>
      <c r="H7" s="4" t="s">
        <v>343</v>
      </c>
      <c r="I7" s="7" t="s">
        <v>333</v>
      </c>
      <c r="J7" s="7" t="s">
        <v>334</v>
      </c>
      <c r="K7" s="7" t="s">
        <v>335</v>
      </c>
      <c r="L7" s="7" t="s">
        <v>336</v>
      </c>
      <c r="M7" s="7">
        <v>22.5</v>
      </c>
    </row>
    <row r="8" ht="34.15" customHeight="1" spans="1:13">
      <c r="A8" s="4"/>
      <c r="B8" s="4"/>
      <c r="C8" s="4"/>
      <c r="D8" s="9"/>
      <c r="E8" s="4"/>
      <c r="F8" s="4" t="s">
        <v>344</v>
      </c>
      <c r="G8" s="4" t="s">
        <v>345</v>
      </c>
      <c r="H8" s="4" t="s">
        <v>346</v>
      </c>
      <c r="I8" s="7" t="s">
        <v>338</v>
      </c>
      <c r="J8" s="7" t="s">
        <v>339</v>
      </c>
      <c r="K8" s="7" t="s">
        <v>347</v>
      </c>
      <c r="L8" s="7" t="s">
        <v>336</v>
      </c>
      <c r="M8" s="7">
        <v>22.5</v>
      </c>
    </row>
    <row r="9" ht="34.15" customHeight="1" spans="1:13">
      <c r="A9" s="4" t="s">
        <v>348</v>
      </c>
      <c r="B9" s="4" t="s">
        <v>328</v>
      </c>
      <c r="C9" s="4" t="s">
        <v>222</v>
      </c>
      <c r="D9" s="9">
        <v>6.906</v>
      </c>
      <c r="E9" s="4" t="s">
        <v>329</v>
      </c>
      <c r="F9" s="4" t="s">
        <v>330</v>
      </c>
      <c r="G9" s="4" t="s">
        <v>331</v>
      </c>
      <c r="H9" s="4" t="s">
        <v>337</v>
      </c>
      <c r="I9" s="7" t="s">
        <v>338</v>
      </c>
      <c r="J9" s="7" t="s">
        <v>339</v>
      </c>
      <c r="K9" s="7" t="s">
        <v>340</v>
      </c>
      <c r="L9" s="7" t="s">
        <v>341</v>
      </c>
      <c r="M9" s="7">
        <v>22.5</v>
      </c>
    </row>
    <row r="10" ht="34.15" customHeight="1" spans="1:13">
      <c r="A10" s="4"/>
      <c r="B10" s="4"/>
      <c r="C10" s="4"/>
      <c r="D10" s="9"/>
      <c r="E10" s="4"/>
      <c r="F10" s="4"/>
      <c r="G10" s="4"/>
      <c r="H10" s="4" t="s">
        <v>332</v>
      </c>
      <c r="I10" s="7" t="s">
        <v>333</v>
      </c>
      <c r="J10" s="7" t="s">
        <v>334</v>
      </c>
      <c r="K10" s="7" t="s">
        <v>335</v>
      </c>
      <c r="L10" s="7" t="s">
        <v>336</v>
      </c>
      <c r="M10" s="7">
        <v>22.5</v>
      </c>
    </row>
    <row r="11" ht="34.15" customHeight="1" spans="1:13">
      <c r="A11" s="4"/>
      <c r="B11" s="4"/>
      <c r="C11" s="4"/>
      <c r="D11" s="9"/>
      <c r="E11" s="4"/>
      <c r="F11" s="4"/>
      <c r="G11" s="4" t="s">
        <v>342</v>
      </c>
      <c r="H11" s="4" t="s">
        <v>343</v>
      </c>
      <c r="I11" s="7" t="s">
        <v>333</v>
      </c>
      <c r="J11" s="7" t="s">
        <v>334</v>
      </c>
      <c r="K11" s="7" t="s">
        <v>335</v>
      </c>
      <c r="L11" s="7" t="s">
        <v>336</v>
      </c>
      <c r="M11" s="7">
        <v>22.5</v>
      </c>
    </row>
    <row r="12" ht="34.15" customHeight="1" spans="1:13">
      <c r="A12" s="4"/>
      <c r="B12" s="4"/>
      <c r="C12" s="4"/>
      <c r="D12" s="9"/>
      <c r="E12" s="4"/>
      <c r="F12" s="4" t="s">
        <v>344</v>
      </c>
      <c r="G12" s="4" t="s">
        <v>345</v>
      </c>
      <c r="H12" s="4" t="s">
        <v>346</v>
      </c>
      <c r="I12" s="7" t="s">
        <v>338</v>
      </c>
      <c r="J12" s="7" t="s">
        <v>339</v>
      </c>
      <c r="K12" s="7" t="s">
        <v>347</v>
      </c>
      <c r="L12" s="7" t="s">
        <v>336</v>
      </c>
      <c r="M12" s="7">
        <v>22.5</v>
      </c>
    </row>
    <row r="13" ht="34.15" customHeight="1" spans="1:13">
      <c r="A13" s="4" t="s">
        <v>349</v>
      </c>
      <c r="B13" s="4" t="s">
        <v>328</v>
      </c>
      <c r="C13" s="4" t="s">
        <v>222</v>
      </c>
      <c r="D13" s="9">
        <v>7.4988</v>
      </c>
      <c r="E13" s="4" t="s">
        <v>329</v>
      </c>
      <c r="F13" s="4" t="s">
        <v>330</v>
      </c>
      <c r="G13" s="4" t="s">
        <v>331</v>
      </c>
      <c r="H13" s="4" t="s">
        <v>337</v>
      </c>
      <c r="I13" s="7" t="s">
        <v>338</v>
      </c>
      <c r="J13" s="7" t="s">
        <v>339</v>
      </c>
      <c r="K13" s="7" t="s">
        <v>340</v>
      </c>
      <c r="L13" s="7" t="s">
        <v>341</v>
      </c>
      <c r="M13" s="7">
        <v>22.5</v>
      </c>
    </row>
    <row r="14" ht="34.15" customHeight="1" spans="1:13">
      <c r="A14" s="4"/>
      <c r="B14" s="4"/>
      <c r="C14" s="4"/>
      <c r="D14" s="9"/>
      <c r="E14" s="4"/>
      <c r="F14" s="4"/>
      <c r="G14" s="4"/>
      <c r="H14" s="4" t="s">
        <v>332</v>
      </c>
      <c r="I14" s="7" t="s">
        <v>333</v>
      </c>
      <c r="J14" s="7" t="s">
        <v>334</v>
      </c>
      <c r="K14" s="7" t="s">
        <v>335</v>
      </c>
      <c r="L14" s="7" t="s">
        <v>336</v>
      </c>
      <c r="M14" s="7">
        <v>22.5</v>
      </c>
    </row>
    <row r="15" ht="34.15" customHeight="1" spans="1:13">
      <c r="A15" s="4"/>
      <c r="B15" s="4"/>
      <c r="C15" s="4"/>
      <c r="D15" s="9"/>
      <c r="E15" s="4"/>
      <c r="F15" s="4"/>
      <c r="G15" s="4" t="s">
        <v>342</v>
      </c>
      <c r="H15" s="4" t="s">
        <v>343</v>
      </c>
      <c r="I15" s="7" t="s">
        <v>333</v>
      </c>
      <c r="J15" s="7" t="s">
        <v>334</v>
      </c>
      <c r="K15" s="7" t="s">
        <v>335</v>
      </c>
      <c r="L15" s="7" t="s">
        <v>336</v>
      </c>
      <c r="M15" s="7">
        <v>22.5</v>
      </c>
    </row>
    <row r="16" ht="34.15" customHeight="1" spans="1:13">
      <c r="A16" s="4"/>
      <c r="B16" s="4"/>
      <c r="C16" s="4"/>
      <c r="D16" s="9"/>
      <c r="E16" s="4"/>
      <c r="F16" s="4" t="s">
        <v>344</v>
      </c>
      <c r="G16" s="4" t="s">
        <v>345</v>
      </c>
      <c r="H16" s="4" t="s">
        <v>346</v>
      </c>
      <c r="I16" s="7" t="s">
        <v>338</v>
      </c>
      <c r="J16" s="7" t="s">
        <v>339</v>
      </c>
      <c r="K16" s="7" t="s">
        <v>347</v>
      </c>
      <c r="L16" s="7" t="s">
        <v>336</v>
      </c>
      <c r="M16" s="7">
        <v>22.5</v>
      </c>
    </row>
    <row r="17" ht="34.15" customHeight="1" spans="1:13">
      <c r="A17" s="4" t="s">
        <v>164</v>
      </c>
      <c r="B17" s="4" t="s">
        <v>328</v>
      </c>
      <c r="C17" s="4" t="s">
        <v>222</v>
      </c>
      <c r="D17" s="9">
        <v>16.31598</v>
      </c>
      <c r="E17" s="4" t="s">
        <v>329</v>
      </c>
      <c r="F17" s="4" t="s">
        <v>330</v>
      </c>
      <c r="G17" s="4" t="s">
        <v>331</v>
      </c>
      <c r="H17" s="4" t="s">
        <v>332</v>
      </c>
      <c r="I17" s="7" t="s">
        <v>333</v>
      </c>
      <c r="J17" s="7" t="s">
        <v>334</v>
      </c>
      <c r="K17" s="7" t="s">
        <v>335</v>
      </c>
      <c r="L17" s="7" t="s">
        <v>336</v>
      </c>
      <c r="M17" s="7">
        <v>22.5</v>
      </c>
    </row>
    <row r="18" ht="34.15" customHeight="1" spans="1:13">
      <c r="A18" s="4"/>
      <c r="B18" s="4"/>
      <c r="C18" s="4"/>
      <c r="D18" s="9"/>
      <c r="E18" s="4"/>
      <c r="F18" s="4"/>
      <c r="G18" s="4"/>
      <c r="H18" s="4" t="s">
        <v>337</v>
      </c>
      <c r="I18" s="7" t="s">
        <v>338</v>
      </c>
      <c r="J18" s="7" t="s">
        <v>339</v>
      </c>
      <c r="K18" s="7" t="s">
        <v>340</v>
      </c>
      <c r="L18" s="7" t="s">
        <v>341</v>
      </c>
      <c r="M18" s="7">
        <v>22.5</v>
      </c>
    </row>
    <row r="19" ht="34.15" customHeight="1" spans="1:13">
      <c r="A19" s="4"/>
      <c r="B19" s="4"/>
      <c r="C19" s="4"/>
      <c r="D19" s="9"/>
      <c r="E19" s="4"/>
      <c r="F19" s="4"/>
      <c r="G19" s="4" t="s">
        <v>342</v>
      </c>
      <c r="H19" s="4" t="s">
        <v>343</v>
      </c>
      <c r="I19" s="7" t="s">
        <v>333</v>
      </c>
      <c r="J19" s="7" t="s">
        <v>334</v>
      </c>
      <c r="K19" s="7" t="s">
        <v>335</v>
      </c>
      <c r="L19" s="7" t="s">
        <v>336</v>
      </c>
      <c r="M19" s="7">
        <v>22.5</v>
      </c>
    </row>
    <row r="20" ht="34.15" customHeight="1" spans="1:13">
      <c r="A20" s="4"/>
      <c r="B20" s="4"/>
      <c r="C20" s="4"/>
      <c r="D20" s="9"/>
      <c r="E20" s="4"/>
      <c r="F20" s="4" t="s">
        <v>344</v>
      </c>
      <c r="G20" s="4" t="s">
        <v>345</v>
      </c>
      <c r="H20" s="4" t="s">
        <v>346</v>
      </c>
      <c r="I20" s="7" t="s">
        <v>338</v>
      </c>
      <c r="J20" s="7" t="s">
        <v>339</v>
      </c>
      <c r="K20" s="7" t="s">
        <v>347</v>
      </c>
      <c r="L20" s="7" t="s">
        <v>336</v>
      </c>
      <c r="M20" s="7">
        <v>22.5</v>
      </c>
    </row>
    <row r="21" ht="34.15" customHeight="1" spans="1:13">
      <c r="A21" s="4" t="s">
        <v>350</v>
      </c>
      <c r="B21" s="4" t="s">
        <v>328</v>
      </c>
      <c r="C21" s="4" t="s">
        <v>222</v>
      </c>
      <c r="D21" s="9">
        <v>0.346557</v>
      </c>
      <c r="E21" s="4" t="s">
        <v>329</v>
      </c>
      <c r="F21" s="4" t="s">
        <v>330</v>
      </c>
      <c r="G21" s="4" t="s">
        <v>331</v>
      </c>
      <c r="H21" s="4" t="s">
        <v>332</v>
      </c>
      <c r="I21" s="7" t="s">
        <v>333</v>
      </c>
      <c r="J21" s="7" t="s">
        <v>334</v>
      </c>
      <c r="K21" s="7" t="s">
        <v>335</v>
      </c>
      <c r="L21" s="7" t="s">
        <v>336</v>
      </c>
      <c r="M21" s="7">
        <v>22.5</v>
      </c>
    </row>
    <row r="22" ht="34.15" customHeight="1" spans="1:13">
      <c r="A22" s="4"/>
      <c r="B22" s="4"/>
      <c r="C22" s="4"/>
      <c r="D22" s="9"/>
      <c r="E22" s="4"/>
      <c r="F22" s="4"/>
      <c r="G22" s="4"/>
      <c r="H22" s="4" t="s">
        <v>337</v>
      </c>
      <c r="I22" s="7" t="s">
        <v>338</v>
      </c>
      <c r="J22" s="7" t="s">
        <v>339</v>
      </c>
      <c r="K22" s="7" t="s">
        <v>340</v>
      </c>
      <c r="L22" s="7" t="s">
        <v>341</v>
      </c>
      <c r="M22" s="7">
        <v>22.5</v>
      </c>
    </row>
    <row r="23" ht="34.15" customHeight="1" spans="1:13">
      <c r="A23" s="4"/>
      <c r="B23" s="4"/>
      <c r="C23" s="4"/>
      <c r="D23" s="9"/>
      <c r="E23" s="4"/>
      <c r="F23" s="4"/>
      <c r="G23" s="4" t="s">
        <v>342</v>
      </c>
      <c r="H23" s="4" t="s">
        <v>343</v>
      </c>
      <c r="I23" s="7" t="s">
        <v>333</v>
      </c>
      <c r="J23" s="7" t="s">
        <v>334</v>
      </c>
      <c r="K23" s="7" t="s">
        <v>335</v>
      </c>
      <c r="L23" s="7" t="s">
        <v>336</v>
      </c>
      <c r="M23" s="7">
        <v>22.5</v>
      </c>
    </row>
    <row r="24" ht="34.15" customHeight="1" spans="1:13">
      <c r="A24" s="4"/>
      <c r="B24" s="4"/>
      <c r="C24" s="4"/>
      <c r="D24" s="9"/>
      <c r="E24" s="4"/>
      <c r="F24" s="4" t="s">
        <v>344</v>
      </c>
      <c r="G24" s="4" t="s">
        <v>345</v>
      </c>
      <c r="H24" s="4" t="s">
        <v>346</v>
      </c>
      <c r="I24" s="7" t="s">
        <v>338</v>
      </c>
      <c r="J24" s="7" t="s">
        <v>339</v>
      </c>
      <c r="K24" s="7" t="s">
        <v>347</v>
      </c>
      <c r="L24" s="7" t="s">
        <v>336</v>
      </c>
      <c r="M24" s="7">
        <v>22.5</v>
      </c>
    </row>
    <row r="25" ht="34.15" customHeight="1" spans="1:13">
      <c r="A25" s="4" t="s">
        <v>351</v>
      </c>
      <c r="B25" s="4" t="s">
        <v>328</v>
      </c>
      <c r="C25" s="4" t="s">
        <v>222</v>
      </c>
      <c r="D25" s="9">
        <v>0.250821</v>
      </c>
      <c r="E25" s="4" t="s">
        <v>329</v>
      </c>
      <c r="F25" s="4" t="s">
        <v>330</v>
      </c>
      <c r="G25" s="4" t="s">
        <v>331</v>
      </c>
      <c r="H25" s="4" t="s">
        <v>332</v>
      </c>
      <c r="I25" s="7" t="s">
        <v>333</v>
      </c>
      <c r="J25" s="7" t="s">
        <v>334</v>
      </c>
      <c r="K25" s="7" t="s">
        <v>335</v>
      </c>
      <c r="L25" s="7" t="s">
        <v>336</v>
      </c>
      <c r="M25" s="7">
        <v>22.5</v>
      </c>
    </row>
    <row r="26" ht="34.15" customHeight="1" spans="1:13">
      <c r="A26" s="4"/>
      <c r="B26" s="4"/>
      <c r="C26" s="4"/>
      <c r="D26" s="9"/>
      <c r="E26" s="4"/>
      <c r="F26" s="4"/>
      <c r="G26" s="4"/>
      <c r="H26" s="4" t="s">
        <v>337</v>
      </c>
      <c r="I26" s="7" t="s">
        <v>338</v>
      </c>
      <c r="J26" s="7" t="s">
        <v>339</v>
      </c>
      <c r="K26" s="7" t="s">
        <v>340</v>
      </c>
      <c r="L26" s="7" t="s">
        <v>341</v>
      </c>
      <c r="M26" s="7">
        <v>22.5</v>
      </c>
    </row>
    <row r="27" ht="34.15" customHeight="1" spans="1:13">
      <c r="A27" s="4"/>
      <c r="B27" s="4"/>
      <c r="C27" s="4"/>
      <c r="D27" s="9"/>
      <c r="E27" s="4"/>
      <c r="F27" s="4"/>
      <c r="G27" s="4" t="s">
        <v>342</v>
      </c>
      <c r="H27" s="4" t="s">
        <v>343</v>
      </c>
      <c r="I27" s="7" t="s">
        <v>333</v>
      </c>
      <c r="J27" s="7" t="s">
        <v>334</v>
      </c>
      <c r="K27" s="7" t="s">
        <v>335</v>
      </c>
      <c r="L27" s="7" t="s">
        <v>336</v>
      </c>
      <c r="M27" s="7">
        <v>22.5</v>
      </c>
    </row>
    <row r="28" ht="34.15" customHeight="1" spans="1:13">
      <c r="A28" s="4"/>
      <c r="B28" s="4"/>
      <c r="C28" s="4"/>
      <c r="D28" s="9"/>
      <c r="E28" s="4"/>
      <c r="F28" s="4" t="s">
        <v>344</v>
      </c>
      <c r="G28" s="4" t="s">
        <v>345</v>
      </c>
      <c r="H28" s="4" t="s">
        <v>346</v>
      </c>
      <c r="I28" s="7" t="s">
        <v>338</v>
      </c>
      <c r="J28" s="7" t="s">
        <v>339</v>
      </c>
      <c r="K28" s="7" t="s">
        <v>347</v>
      </c>
      <c r="L28" s="7" t="s">
        <v>336</v>
      </c>
      <c r="M28" s="7">
        <v>22.5</v>
      </c>
    </row>
    <row r="29" ht="34.15" customHeight="1" spans="1:13">
      <c r="A29" s="4" t="s">
        <v>352</v>
      </c>
      <c r="B29" s="4" t="s">
        <v>328</v>
      </c>
      <c r="C29" s="4" t="s">
        <v>222</v>
      </c>
      <c r="D29" s="9">
        <v>0.09</v>
      </c>
      <c r="E29" s="4" t="s">
        <v>329</v>
      </c>
      <c r="F29" s="4" t="s">
        <v>330</v>
      </c>
      <c r="G29" s="4" t="s">
        <v>331</v>
      </c>
      <c r="H29" s="4" t="s">
        <v>332</v>
      </c>
      <c r="I29" s="7" t="s">
        <v>333</v>
      </c>
      <c r="J29" s="7" t="s">
        <v>334</v>
      </c>
      <c r="K29" s="7" t="s">
        <v>335</v>
      </c>
      <c r="L29" s="7" t="s">
        <v>336</v>
      </c>
      <c r="M29" s="7">
        <v>22.5</v>
      </c>
    </row>
    <row r="30" ht="34.15" customHeight="1" spans="1:13">
      <c r="A30" s="4"/>
      <c r="B30" s="4"/>
      <c r="C30" s="4"/>
      <c r="D30" s="9"/>
      <c r="E30" s="4"/>
      <c r="F30" s="4"/>
      <c r="G30" s="4"/>
      <c r="H30" s="4" t="s">
        <v>337</v>
      </c>
      <c r="I30" s="7" t="s">
        <v>338</v>
      </c>
      <c r="J30" s="7" t="s">
        <v>339</v>
      </c>
      <c r="K30" s="7" t="s">
        <v>340</v>
      </c>
      <c r="L30" s="7" t="s">
        <v>341</v>
      </c>
      <c r="M30" s="7">
        <v>22.5</v>
      </c>
    </row>
    <row r="31" ht="34.15" customHeight="1" spans="1:13">
      <c r="A31" s="4"/>
      <c r="B31" s="4"/>
      <c r="C31" s="4"/>
      <c r="D31" s="9"/>
      <c r="E31" s="4"/>
      <c r="F31" s="4"/>
      <c r="G31" s="4" t="s">
        <v>342</v>
      </c>
      <c r="H31" s="4" t="s">
        <v>343</v>
      </c>
      <c r="I31" s="7" t="s">
        <v>333</v>
      </c>
      <c r="J31" s="7" t="s">
        <v>334</v>
      </c>
      <c r="K31" s="7" t="s">
        <v>335</v>
      </c>
      <c r="L31" s="7" t="s">
        <v>336</v>
      </c>
      <c r="M31" s="7">
        <v>22.5</v>
      </c>
    </row>
    <row r="32" ht="34.15" customHeight="1" spans="1:13">
      <c r="A32" s="4"/>
      <c r="B32" s="4"/>
      <c r="C32" s="4"/>
      <c r="D32" s="9"/>
      <c r="E32" s="4"/>
      <c r="F32" s="4" t="s">
        <v>344</v>
      </c>
      <c r="G32" s="4" t="s">
        <v>345</v>
      </c>
      <c r="H32" s="4" t="s">
        <v>346</v>
      </c>
      <c r="I32" s="7" t="s">
        <v>338</v>
      </c>
      <c r="J32" s="7" t="s">
        <v>339</v>
      </c>
      <c r="K32" s="7" t="s">
        <v>347</v>
      </c>
      <c r="L32" s="7" t="s">
        <v>336</v>
      </c>
      <c r="M32" s="7">
        <v>22.5</v>
      </c>
    </row>
    <row r="33" ht="34.15" customHeight="1" spans="1:13">
      <c r="A33" s="4" t="s">
        <v>234</v>
      </c>
      <c r="B33" s="4" t="s">
        <v>328</v>
      </c>
      <c r="C33" s="4" t="s">
        <v>222</v>
      </c>
      <c r="D33" s="9">
        <v>10.534499</v>
      </c>
      <c r="E33" s="4" t="s">
        <v>329</v>
      </c>
      <c r="F33" s="4" t="s">
        <v>330</v>
      </c>
      <c r="G33" s="4" t="s">
        <v>331</v>
      </c>
      <c r="H33" s="4" t="s">
        <v>337</v>
      </c>
      <c r="I33" s="7" t="s">
        <v>338</v>
      </c>
      <c r="J33" s="7" t="s">
        <v>339</v>
      </c>
      <c r="K33" s="7" t="s">
        <v>340</v>
      </c>
      <c r="L33" s="7" t="s">
        <v>341</v>
      </c>
      <c r="M33" s="7">
        <v>22.5</v>
      </c>
    </row>
    <row r="34" ht="34.15" customHeight="1" spans="1:13">
      <c r="A34" s="4"/>
      <c r="B34" s="4"/>
      <c r="C34" s="4"/>
      <c r="D34" s="9"/>
      <c r="E34" s="4"/>
      <c r="F34" s="4"/>
      <c r="G34" s="4"/>
      <c r="H34" s="4" t="s">
        <v>332</v>
      </c>
      <c r="I34" s="7" t="s">
        <v>333</v>
      </c>
      <c r="J34" s="7" t="s">
        <v>334</v>
      </c>
      <c r="K34" s="7" t="s">
        <v>335</v>
      </c>
      <c r="L34" s="7" t="s">
        <v>336</v>
      </c>
      <c r="M34" s="7">
        <v>22.5</v>
      </c>
    </row>
    <row r="35" ht="34.15" customHeight="1" spans="1:13">
      <c r="A35" s="4"/>
      <c r="B35" s="4"/>
      <c r="C35" s="4"/>
      <c r="D35" s="9"/>
      <c r="E35" s="4"/>
      <c r="F35" s="4"/>
      <c r="G35" s="4" t="s">
        <v>342</v>
      </c>
      <c r="H35" s="4" t="s">
        <v>343</v>
      </c>
      <c r="I35" s="7" t="s">
        <v>333</v>
      </c>
      <c r="J35" s="7" t="s">
        <v>334</v>
      </c>
      <c r="K35" s="7" t="s">
        <v>335</v>
      </c>
      <c r="L35" s="7" t="s">
        <v>336</v>
      </c>
      <c r="M35" s="7">
        <v>22.5</v>
      </c>
    </row>
    <row r="36" ht="34.15" customHeight="1" spans="1:13">
      <c r="A36" s="4"/>
      <c r="B36" s="4"/>
      <c r="C36" s="4"/>
      <c r="D36" s="9"/>
      <c r="E36" s="4"/>
      <c r="F36" s="4" t="s">
        <v>344</v>
      </c>
      <c r="G36" s="4" t="s">
        <v>345</v>
      </c>
      <c r="H36" s="4" t="s">
        <v>346</v>
      </c>
      <c r="I36" s="7" t="s">
        <v>338</v>
      </c>
      <c r="J36" s="7" t="s">
        <v>339</v>
      </c>
      <c r="K36" s="7" t="s">
        <v>347</v>
      </c>
      <c r="L36" s="7" t="s">
        <v>336</v>
      </c>
      <c r="M36" s="7">
        <v>22.5</v>
      </c>
    </row>
    <row r="37" ht="34.15" customHeight="1" spans="1:13">
      <c r="A37" s="4" t="s">
        <v>232</v>
      </c>
      <c r="B37" s="4" t="s">
        <v>328</v>
      </c>
      <c r="C37" s="4" t="s">
        <v>222</v>
      </c>
      <c r="D37" s="9">
        <v>18.894512</v>
      </c>
      <c r="E37" s="4" t="s">
        <v>329</v>
      </c>
      <c r="F37" s="4" t="s">
        <v>330</v>
      </c>
      <c r="G37" s="4" t="s">
        <v>331</v>
      </c>
      <c r="H37" s="4" t="s">
        <v>332</v>
      </c>
      <c r="I37" s="7" t="s">
        <v>333</v>
      </c>
      <c r="J37" s="7" t="s">
        <v>334</v>
      </c>
      <c r="K37" s="7" t="s">
        <v>335</v>
      </c>
      <c r="L37" s="7" t="s">
        <v>336</v>
      </c>
      <c r="M37" s="7">
        <v>22.5</v>
      </c>
    </row>
    <row r="38" ht="34.15" customHeight="1" spans="1:13">
      <c r="A38" s="4"/>
      <c r="B38" s="4"/>
      <c r="C38" s="4"/>
      <c r="D38" s="9"/>
      <c r="E38" s="4"/>
      <c r="F38" s="4"/>
      <c r="G38" s="4"/>
      <c r="H38" s="4" t="s">
        <v>337</v>
      </c>
      <c r="I38" s="7" t="s">
        <v>338</v>
      </c>
      <c r="J38" s="7" t="s">
        <v>339</v>
      </c>
      <c r="K38" s="7" t="s">
        <v>340</v>
      </c>
      <c r="L38" s="7" t="s">
        <v>341</v>
      </c>
      <c r="M38" s="7">
        <v>22.5</v>
      </c>
    </row>
    <row r="39" ht="34.15" customHeight="1" spans="1:13">
      <c r="A39" s="4"/>
      <c r="B39" s="4"/>
      <c r="C39" s="4"/>
      <c r="D39" s="9"/>
      <c r="E39" s="4"/>
      <c r="F39" s="4"/>
      <c r="G39" s="4" t="s">
        <v>342</v>
      </c>
      <c r="H39" s="4" t="s">
        <v>343</v>
      </c>
      <c r="I39" s="7" t="s">
        <v>333</v>
      </c>
      <c r="J39" s="7" t="s">
        <v>334</v>
      </c>
      <c r="K39" s="7" t="s">
        <v>335</v>
      </c>
      <c r="L39" s="7" t="s">
        <v>336</v>
      </c>
      <c r="M39" s="7">
        <v>22.5</v>
      </c>
    </row>
    <row r="40" ht="34.15" customHeight="1" spans="1:13">
      <c r="A40" s="4"/>
      <c r="B40" s="4"/>
      <c r="C40" s="4"/>
      <c r="D40" s="9"/>
      <c r="E40" s="4"/>
      <c r="F40" s="4" t="s">
        <v>344</v>
      </c>
      <c r="G40" s="4" t="s">
        <v>345</v>
      </c>
      <c r="H40" s="4" t="s">
        <v>346</v>
      </c>
      <c r="I40" s="7" t="s">
        <v>338</v>
      </c>
      <c r="J40" s="7" t="s">
        <v>339</v>
      </c>
      <c r="K40" s="7" t="s">
        <v>347</v>
      </c>
      <c r="L40" s="7" t="s">
        <v>336</v>
      </c>
      <c r="M40" s="7">
        <v>22.5</v>
      </c>
    </row>
    <row r="41" ht="34.15" customHeight="1" spans="1:13">
      <c r="A41" s="4" t="s">
        <v>353</v>
      </c>
      <c r="B41" s="4" t="s">
        <v>328</v>
      </c>
      <c r="C41" s="4" t="s">
        <v>222</v>
      </c>
      <c r="D41" s="9">
        <v>117.9119</v>
      </c>
      <c r="E41" s="4" t="s">
        <v>329</v>
      </c>
      <c r="F41" s="4" t="s">
        <v>330</v>
      </c>
      <c r="G41" s="4" t="s">
        <v>331</v>
      </c>
      <c r="H41" s="4" t="s">
        <v>332</v>
      </c>
      <c r="I41" s="7" t="s">
        <v>333</v>
      </c>
      <c r="J41" s="7" t="s">
        <v>334</v>
      </c>
      <c r="K41" s="7" t="s">
        <v>335</v>
      </c>
      <c r="L41" s="7" t="s">
        <v>336</v>
      </c>
      <c r="M41" s="7">
        <v>22.5</v>
      </c>
    </row>
    <row r="42" ht="34.15" customHeight="1" spans="1:13">
      <c r="A42" s="4"/>
      <c r="B42" s="4"/>
      <c r="C42" s="4"/>
      <c r="D42" s="9"/>
      <c r="E42" s="4"/>
      <c r="F42" s="4"/>
      <c r="G42" s="4"/>
      <c r="H42" s="4" t="s">
        <v>337</v>
      </c>
      <c r="I42" s="7" t="s">
        <v>338</v>
      </c>
      <c r="J42" s="7" t="s">
        <v>339</v>
      </c>
      <c r="K42" s="7" t="s">
        <v>340</v>
      </c>
      <c r="L42" s="7" t="s">
        <v>341</v>
      </c>
      <c r="M42" s="7">
        <v>22.5</v>
      </c>
    </row>
    <row r="43" ht="34.15" customHeight="1" spans="1:13">
      <c r="A43" s="4"/>
      <c r="B43" s="4"/>
      <c r="C43" s="4"/>
      <c r="D43" s="9"/>
      <c r="E43" s="4"/>
      <c r="F43" s="4"/>
      <c r="G43" s="4" t="s">
        <v>342</v>
      </c>
      <c r="H43" s="4" t="s">
        <v>343</v>
      </c>
      <c r="I43" s="7" t="s">
        <v>333</v>
      </c>
      <c r="J43" s="7" t="s">
        <v>334</v>
      </c>
      <c r="K43" s="7" t="s">
        <v>335</v>
      </c>
      <c r="L43" s="7" t="s">
        <v>336</v>
      </c>
      <c r="M43" s="7">
        <v>22.5</v>
      </c>
    </row>
    <row r="44" ht="34.15" customHeight="1" spans="1:13">
      <c r="A44" s="4"/>
      <c r="B44" s="4"/>
      <c r="C44" s="4"/>
      <c r="D44" s="9"/>
      <c r="E44" s="4"/>
      <c r="F44" s="4" t="s">
        <v>344</v>
      </c>
      <c r="G44" s="4" t="s">
        <v>345</v>
      </c>
      <c r="H44" s="4" t="s">
        <v>346</v>
      </c>
      <c r="I44" s="7" t="s">
        <v>338</v>
      </c>
      <c r="J44" s="7" t="s">
        <v>339</v>
      </c>
      <c r="K44" s="7" t="s">
        <v>347</v>
      </c>
      <c r="L44" s="7" t="s">
        <v>336</v>
      </c>
      <c r="M44" s="7">
        <v>22.5</v>
      </c>
    </row>
    <row r="45" ht="34.15" customHeight="1" spans="1:13">
      <c r="A45" s="4" t="s">
        <v>255</v>
      </c>
      <c r="B45" s="4" t="s">
        <v>328</v>
      </c>
      <c r="C45" s="4" t="s">
        <v>354</v>
      </c>
      <c r="D45" s="9">
        <v>1.38504</v>
      </c>
      <c r="E45" s="4" t="s">
        <v>329</v>
      </c>
      <c r="F45" s="4" t="s">
        <v>330</v>
      </c>
      <c r="G45" s="4" t="s">
        <v>331</v>
      </c>
      <c r="H45" s="4" t="s">
        <v>332</v>
      </c>
      <c r="I45" s="7" t="s">
        <v>333</v>
      </c>
      <c r="J45" s="7" t="s">
        <v>334</v>
      </c>
      <c r="K45" s="7" t="s">
        <v>335</v>
      </c>
      <c r="L45" s="7" t="s">
        <v>336</v>
      </c>
      <c r="M45" s="7">
        <v>22.5</v>
      </c>
    </row>
    <row r="46" ht="34.15" customHeight="1" spans="1:13">
      <c r="A46" s="4"/>
      <c r="B46" s="4"/>
      <c r="C46" s="4"/>
      <c r="D46" s="9"/>
      <c r="E46" s="4"/>
      <c r="F46" s="4"/>
      <c r="G46" s="4"/>
      <c r="H46" s="4" t="s">
        <v>337</v>
      </c>
      <c r="I46" s="7" t="s">
        <v>338</v>
      </c>
      <c r="J46" s="7" t="s">
        <v>339</v>
      </c>
      <c r="K46" s="7" t="s">
        <v>340</v>
      </c>
      <c r="L46" s="7" t="s">
        <v>341</v>
      </c>
      <c r="M46" s="7">
        <v>22.5</v>
      </c>
    </row>
    <row r="47" ht="34.15" customHeight="1" spans="1:13">
      <c r="A47" s="4"/>
      <c r="B47" s="4"/>
      <c r="C47" s="4"/>
      <c r="D47" s="9"/>
      <c r="E47" s="4"/>
      <c r="F47" s="4"/>
      <c r="G47" s="4" t="s">
        <v>342</v>
      </c>
      <c r="H47" s="4" t="s">
        <v>343</v>
      </c>
      <c r="I47" s="7" t="s">
        <v>333</v>
      </c>
      <c r="J47" s="7" t="s">
        <v>334</v>
      </c>
      <c r="K47" s="7" t="s">
        <v>335</v>
      </c>
      <c r="L47" s="7" t="s">
        <v>336</v>
      </c>
      <c r="M47" s="7">
        <v>22.5</v>
      </c>
    </row>
    <row r="48" ht="34.15" customHeight="1" spans="1:13">
      <c r="A48" s="4"/>
      <c r="B48" s="4"/>
      <c r="C48" s="4"/>
      <c r="D48" s="9"/>
      <c r="E48" s="4"/>
      <c r="F48" s="4" t="s">
        <v>344</v>
      </c>
      <c r="G48" s="4" t="s">
        <v>345</v>
      </c>
      <c r="H48" s="4" t="s">
        <v>346</v>
      </c>
      <c r="I48" s="7" t="s">
        <v>338</v>
      </c>
      <c r="J48" s="7" t="s">
        <v>339</v>
      </c>
      <c r="K48" s="7" t="s">
        <v>347</v>
      </c>
      <c r="L48" s="7" t="s">
        <v>336</v>
      </c>
      <c r="M48" s="7">
        <v>22.5</v>
      </c>
    </row>
    <row r="49" ht="34.15" customHeight="1" spans="1:13">
      <c r="A49" s="4" t="s">
        <v>355</v>
      </c>
      <c r="B49" s="4" t="s">
        <v>328</v>
      </c>
      <c r="C49" s="4" t="s">
        <v>356</v>
      </c>
      <c r="D49" s="9">
        <v>2.388</v>
      </c>
      <c r="E49" s="4" t="s">
        <v>329</v>
      </c>
      <c r="F49" s="4" t="s">
        <v>330</v>
      </c>
      <c r="G49" s="4" t="s">
        <v>331</v>
      </c>
      <c r="H49" s="4" t="s">
        <v>337</v>
      </c>
      <c r="I49" s="7" t="s">
        <v>338</v>
      </c>
      <c r="J49" s="7" t="s">
        <v>339</v>
      </c>
      <c r="K49" s="7" t="s">
        <v>340</v>
      </c>
      <c r="L49" s="7" t="s">
        <v>341</v>
      </c>
      <c r="M49" s="7">
        <v>22.5</v>
      </c>
    </row>
    <row r="50" ht="40.7" customHeight="1" spans="1:13">
      <c r="A50" s="4"/>
      <c r="B50" s="4"/>
      <c r="C50" s="4"/>
      <c r="D50" s="9"/>
      <c r="E50" s="4"/>
      <c r="F50" s="4"/>
      <c r="G50" s="4" t="s">
        <v>357</v>
      </c>
      <c r="H50" s="4" t="s">
        <v>358</v>
      </c>
      <c r="I50" s="7" t="s">
        <v>338</v>
      </c>
      <c r="J50" s="7" t="s">
        <v>339</v>
      </c>
      <c r="K50" s="7" t="s">
        <v>347</v>
      </c>
      <c r="L50" s="7" t="s">
        <v>341</v>
      </c>
      <c r="M50" s="7">
        <v>22.5</v>
      </c>
    </row>
    <row r="51" ht="54.25" customHeight="1" spans="1:13">
      <c r="A51" s="4"/>
      <c r="B51" s="4"/>
      <c r="C51" s="4"/>
      <c r="D51" s="9"/>
      <c r="E51" s="4"/>
      <c r="F51" s="4" t="s">
        <v>344</v>
      </c>
      <c r="G51" s="4" t="s">
        <v>345</v>
      </c>
      <c r="H51" s="4" t="s">
        <v>359</v>
      </c>
      <c r="I51" s="7" t="s">
        <v>338</v>
      </c>
      <c r="J51" s="7" t="s">
        <v>339</v>
      </c>
      <c r="K51" s="7" t="s">
        <v>335</v>
      </c>
      <c r="L51" s="7" t="s">
        <v>336</v>
      </c>
      <c r="M51" s="7">
        <v>22.5</v>
      </c>
    </row>
    <row r="52" ht="34.15" customHeight="1" spans="1:13">
      <c r="A52" s="4"/>
      <c r="B52" s="4"/>
      <c r="C52" s="4"/>
      <c r="D52" s="9"/>
      <c r="E52" s="4"/>
      <c r="F52" s="4"/>
      <c r="G52" s="4"/>
      <c r="H52" s="4" t="s">
        <v>360</v>
      </c>
      <c r="I52" s="7" t="s">
        <v>333</v>
      </c>
      <c r="J52" s="7" t="s">
        <v>334</v>
      </c>
      <c r="K52" s="7" t="s">
        <v>335</v>
      </c>
      <c r="L52" s="7" t="s">
        <v>336</v>
      </c>
      <c r="M52" s="7">
        <v>22.5</v>
      </c>
    </row>
    <row r="53" ht="34.15" customHeight="1" spans="1:13">
      <c r="A53" s="4" t="s">
        <v>361</v>
      </c>
      <c r="B53" s="4" t="s">
        <v>328</v>
      </c>
      <c r="C53" s="4" t="s">
        <v>356</v>
      </c>
      <c r="D53" s="9">
        <v>0.873792</v>
      </c>
      <c r="E53" s="4" t="s">
        <v>329</v>
      </c>
      <c r="F53" s="4" t="s">
        <v>330</v>
      </c>
      <c r="G53" s="4" t="s">
        <v>331</v>
      </c>
      <c r="H53" s="4" t="s">
        <v>337</v>
      </c>
      <c r="I53" s="7" t="s">
        <v>338</v>
      </c>
      <c r="J53" s="7" t="s">
        <v>339</v>
      </c>
      <c r="K53" s="7" t="s">
        <v>340</v>
      </c>
      <c r="L53" s="7" t="s">
        <v>341</v>
      </c>
      <c r="M53" s="7">
        <v>22.5</v>
      </c>
    </row>
    <row r="54" ht="40.7" customHeight="1" spans="1:13">
      <c r="A54" s="4"/>
      <c r="B54" s="4"/>
      <c r="C54" s="4"/>
      <c r="D54" s="9"/>
      <c r="E54" s="4"/>
      <c r="F54" s="4"/>
      <c r="G54" s="4" t="s">
        <v>357</v>
      </c>
      <c r="H54" s="4" t="s">
        <v>358</v>
      </c>
      <c r="I54" s="7" t="s">
        <v>338</v>
      </c>
      <c r="J54" s="7" t="s">
        <v>339</v>
      </c>
      <c r="K54" s="7" t="s">
        <v>347</v>
      </c>
      <c r="L54" s="7" t="s">
        <v>341</v>
      </c>
      <c r="M54" s="7">
        <v>22.5</v>
      </c>
    </row>
    <row r="55" ht="54.25" customHeight="1" spans="1:13">
      <c r="A55" s="4"/>
      <c r="B55" s="4"/>
      <c r="C55" s="4"/>
      <c r="D55" s="9"/>
      <c r="E55" s="4"/>
      <c r="F55" s="4" t="s">
        <v>344</v>
      </c>
      <c r="G55" s="4" t="s">
        <v>345</v>
      </c>
      <c r="H55" s="4" t="s">
        <v>359</v>
      </c>
      <c r="I55" s="7" t="s">
        <v>338</v>
      </c>
      <c r="J55" s="7" t="s">
        <v>339</v>
      </c>
      <c r="K55" s="7" t="s">
        <v>335</v>
      </c>
      <c r="L55" s="7" t="s">
        <v>336</v>
      </c>
      <c r="M55" s="7">
        <v>22.5</v>
      </c>
    </row>
    <row r="56" ht="34.15" customHeight="1" spans="1:13">
      <c r="A56" s="4"/>
      <c r="B56" s="4"/>
      <c r="C56" s="4"/>
      <c r="D56" s="9"/>
      <c r="E56" s="4"/>
      <c r="F56" s="4"/>
      <c r="G56" s="4"/>
      <c r="H56" s="4" t="s">
        <v>360</v>
      </c>
      <c r="I56" s="7" t="s">
        <v>333</v>
      </c>
      <c r="J56" s="7" t="s">
        <v>334</v>
      </c>
      <c r="K56" s="7" t="s">
        <v>335</v>
      </c>
      <c r="L56" s="7" t="s">
        <v>336</v>
      </c>
      <c r="M56" s="7">
        <v>22.5</v>
      </c>
    </row>
    <row r="57" ht="34.15" customHeight="1" spans="1:13">
      <c r="A57" s="4" t="s">
        <v>362</v>
      </c>
      <c r="B57" s="4" t="s">
        <v>328</v>
      </c>
      <c r="C57" s="4" t="s">
        <v>356</v>
      </c>
      <c r="D57" s="9">
        <v>0.594804</v>
      </c>
      <c r="E57" s="4" t="s">
        <v>329</v>
      </c>
      <c r="F57" s="4" t="s">
        <v>330</v>
      </c>
      <c r="G57" s="4" t="s">
        <v>331</v>
      </c>
      <c r="H57" s="4" t="s">
        <v>337</v>
      </c>
      <c r="I57" s="7" t="s">
        <v>338</v>
      </c>
      <c r="J57" s="7" t="s">
        <v>339</v>
      </c>
      <c r="K57" s="7" t="s">
        <v>340</v>
      </c>
      <c r="L57" s="7" t="s">
        <v>341</v>
      </c>
      <c r="M57" s="7">
        <v>22.5</v>
      </c>
    </row>
    <row r="58" ht="40.7" customHeight="1" spans="1:13">
      <c r="A58" s="4"/>
      <c r="B58" s="4"/>
      <c r="C58" s="4"/>
      <c r="D58" s="9"/>
      <c r="E58" s="4"/>
      <c r="F58" s="4"/>
      <c r="G58" s="4" t="s">
        <v>357</v>
      </c>
      <c r="H58" s="4" t="s">
        <v>358</v>
      </c>
      <c r="I58" s="7" t="s">
        <v>338</v>
      </c>
      <c r="J58" s="7" t="s">
        <v>339</v>
      </c>
      <c r="K58" s="7" t="s">
        <v>347</v>
      </c>
      <c r="L58" s="7" t="s">
        <v>341</v>
      </c>
      <c r="M58" s="7">
        <v>22.5</v>
      </c>
    </row>
    <row r="59" ht="34.15" customHeight="1" spans="1:13">
      <c r="A59" s="4"/>
      <c r="B59" s="4"/>
      <c r="C59" s="4"/>
      <c r="D59" s="9"/>
      <c r="E59" s="4"/>
      <c r="F59" s="4" t="s">
        <v>344</v>
      </c>
      <c r="G59" s="4" t="s">
        <v>345</v>
      </c>
      <c r="H59" s="4" t="s">
        <v>360</v>
      </c>
      <c r="I59" s="7" t="s">
        <v>333</v>
      </c>
      <c r="J59" s="7" t="s">
        <v>334</v>
      </c>
      <c r="K59" s="7" t="s">
        <v>335</v>
      </c>
      <c r="L59" s="7" t="s">
        <v>336</v>
      </c>
      <c r="M59" s="7">
        <v>22.5</v>
      </c>
    </row>
    <row r="60" ht="54.25" customHeight="1" spans="1:13">
      <c r="A60" s="4"/>
      <c r="B60" s="4"/>
      <c r="C60" s="4"/>
      <c r="D60" s="9"/>
      <c r="E60" s="4"/>
      <c r="F60" s="4"/>
      <c r="G60" s="4"/>
      <c r="H60" s="4" t="s">
        <v>359</v>
      </c>
      <c r="I60" s="7" t="s">
        <v>338</v>
      </c>
      <c r="J60" s="7" t="s">
        <v>339</v>
      </c>
      <c r="K60" s="7" t="s">
        <v>335</v>
      </c>
      <c r="L60" s="7" t="s">
        <v>336</v>
      </c>
      <c r="M60" s="7">
        <v>22.5</v>
      </c>
    </row>
    <row r="61" ht="34.15" customHeight="1" spans="1:13">
      <c r="A61" s="4" t="s">
        <v>363</v>
      </c>
      <c r="B61" s="4" t="s">
        <v>328</v>
      </c>
      <c r="C61" s="4" t="s">
        <v>356</v>
      </c>
      <c r="D61" s="9">
        <v>0.006</v>
      </c>
      <c r="E61" s="4" t="s">
        <v>329</v>
      </c>
      <c r="F61" s="4" t="s">
        <v>330</v>
      </c>
      <c r="G61" s="4" t="s">
        <v>331</v>
      </c>
      <c r="H61" s="4" t="s">
        <v>337</v>
      </c>
      <c r="I61" s="7" t="s">
        <v>338</v>
      </c>
      <c r="J61" s="7" t="s">
        <v>339</v>
      </c>
      <c r="K61" s="7" t="s">
        <v>340</v>
      </c>
      <c r="L61" s="7" t="s">
        <v>341</v>
      </c>
      <c r="M61" s="7">
        <v>22.5</v>
      </c>
    </row>
    <row r="62" ht="40.7" customHeight="1" spans="1:13">
      <c r="A62" s="4"/>
      <c r="B62" s="4"/>
      <c r="C62" s="4"/>
      <c r="D62" s="9"/>
      <c r="E62" s="4"/>
      <c r="F62" s="4"/>
      <c r="G62" s="4" t="s">
        <v>357</v>
      </c>
      <c r="H62" s="4" t="s">
        <v>358</v>
      </c>
      <c r="I62" s="7" t="s">
        <v>338</v>
      </c>
      <c r="J62" s="7" t="s">
        <v>339</v>
      </c>
      <c r="K62" s="7" t="s">
        <v>347</v>
      </c>
      <c r="L62" s="7" t="s">
        <v>341</v>
      </c>
      <c r="M62" s="7">
        <v>22.5</v>
      </c>
    </row>
    <row r="63" ht="34.15" customHeight="1" spans="1:13">
      <c r="A63" s="4"/>
      <c r="B63" s="4"/>
      <c r="C63" s="4"/>
      <c r="D63" s="9"/>
      <c r="E63" s="4"/>
      <c r="F63" s="4" t="s">
        <v>344</v>
      </c>
      <c r="G63" s="4" t="s">
        <v>345</v>
      </c>
      <c r="H63" s="4" t="s">
        <v>360</v>
      </c>
      <c r="I63" s="7" t="s">
        <v>333</v>
      </c>
      <c r="J63" s="7" t="s">
        <v>334</v>
      </c>
      <c r="K63" s="7" t="s">
        <v>335</v>
      </c>
      <c r="L63" s="7" t="s">
        <v>336</v>
      </c>
      <c r="M63" s="7">
        <v>22.5</v>
      </c>
    </row>
    <row r="64" ht="54.25" customHeight="1" spans="1:13">
      <c r="A64" s="4"/>
      <c r="B64" s="4"/>
      <c r="C64" s="4"/>
      <c r="D64" s="9"/>
      <c r="E64" s="4"/>
      <c r="F64" s="4"/>
      <c r="G64" s="4"/>
      <c r="H64" s="4" t="s">
        <v>359</v>
      </c>
      <c r="I64" s="7" t="s">
        <v>338</v>
      </c>
      <c r="J64" s="7" t="s">
        <v>339</v>
      </c>
      <c r="K64" s="7" t="s">
        <v>335</v>
      </c>
      <c r="L64" s="7" t="s">
        <v>336</v>
      </c>
      <c r="M64" s="7">
        <v>22.5</v>
      </c>
    </row>
    <row r="65" ht="34.15" customHeight="1" spans="1:13">
      <c r="A65" s="4" t="s">
        <v>364</v>
      </c>
      <c r="B65" s="4" t="s">
        <v>328</v>
      </c>
      <c r="C65" s="4" t="s">
        <v>356</v>
      </c>
      <c r="D65" s="9">
        <v>0.024312</v>
      </c>
      <c r="E65" s="4" t="s">
        <v>329</v>
      </c>
      <c r="F65" s="4" t="s">
        <v>330</v>
      </c>
      <c r="G65" s="4" t="s">
        <v>331</v>
      </c>
      <c r="H65" s="4" t="s">
        <v>337</v>
      </c>
      <c r="I65" s="7" t="s">
        <v>338</v>
      </c>
      <c r="J65" s="7" t="s">
        <v>339</v>
      </c>
      <c r="K65" s="7" t="s">
        <v>340</v>
      </c>
      <c r="L65" s="7" t="s">
        <v>341</v>
      </c>
      <c r="M65" s="7">
        <v>22.5</v>
      </c>
    </row>
    <row r="66" ht="40.7" customHeight="1" spans="1:13">
      <c r="A66" s="4"/>
      <c r="B66" s="4"/>
      <c r="C66" s="4"/>
      <c r="D66" s="9"/>
      <c r="E66" s="4"/>
      <c r="F66" s="4"/>
      <c r="G66" s="4" t="s">
        <v>357</v>
      </c>
      <c r="H66" s="4" t="s">
        <v>358</v>
      </c>
      <c r="I66" s="7" t="s">
        <v>338</v>
      </c>
      <c r="J66" s="7" t="s">
        <v>339</v>
      </c>
      <c r="K66" s="7" t="s">
        <v>347</v>
      </c>
      <c r="L66" s="7" t="s">
        <v>341</v>
      </c>
      <c r="M66" s="7">
        <v>22.5</v>
      </c>
    </row>
    <row r="67" ht="34.15" customHeight="1" spans="1:13">
      <c r="A67" s="4"/>
      <c r="B67" s="4"/>
      <c r="C67" s="4"/>
      <c r="D67" s="9"/>
      <c r="E67" s="4"/>
      <c r="F67" s="4" t="s">
        <v>344</v>
      </c>
      <c r="G67" s="4" t="s">
        <v>345</v>
      </c>
      <c r="H67" s="4" t="s">
        <v>360</v>
      </c>
      <c r="I67" s="7" t="s">
        <v>333</v>
      </c>
      <c r="J67" s="7" t="s">
        <v>334</v>
      </c>
      <c r="K67" s="7" t="s">
        <v>335</v>
      </c>
      <c r="L67" s="7" t="s">
        <v>336</v>
      </c>
      <c r="M67" s="7">
        <v>22.5</v>
      </c>
    </row>
    <row r="68" ht="54.25" customHeight="1" spans="1:13">
      <c r="A68" s="4"/>
      <c r="B68" s="4"/>
      <c r="C68" s="4"/>
      <c r="D68" s="9"/>
      <c r="E68" s="4"/>
      <c r="F68" s="4"/>
      <c r="G68" s="4"/>
      <c r="H68" s="4" t="s">
        <v>359</v>
      </c>
      <c r="I68" s="7" t="s">
        <v>338</v>
      </c>
      <c r="J68" s="7" t="s">
        <v>339</v>
      </c>
      <c r="K68" s="7" t="s">
        <v>335</v>
      </c>
      <c r="L68" s="7" t="s">
        <v>336</v>
      </c>
      <c r="M68" s="7">
        <v>22.5</v>
      </c>
    </row>
    <row r="69" ht="34.15" customHeight="1" spans="1:13">
      <c r="A69" s="4" t="s">
        <v>365</v>
      </c>
      <c r="B69" s="4" t="s">
        <v>328</v>
      </c>
      <c r="C69" s="4" t="s">
        <v>356</v>
      </c>
      <c r="D69" s="9">
        <v>0.01092</v>
      </c>
      <c r="E69" s="4" t="s">
        <v>329</v>
      </c>
      <c r="F69" s="4" t="s">
        <v>330</v>
      </c>
      <c r="G69" s="4" t="s">
        <v>331</v>
      </c>
      <c r="H69" s="4" t="s">
        <v>337</v>
      </c>
      <c r="I69" s="7" t="s">
        <v>338</v>
      </c>
      <c r="J69" s="7" t="s">
        <v>339</v>
      </c>
      <c r="K69" s="7" t="s">
        <v>340</v>
      </c>
      <c r="L69" s="7" t="s">
        <v>341</v>
      </c>
      <c r="M69" s="7">
        <v>22.5</v>
      </c>
    </row>
    <row r="70" ht="40.7" customHeight="1" spans="1:13">
      <c r="A70" s="4"/>
      <c r="B70" s="4"/>
      <c r="C70" s="4"/>
      <c r="D70" s="9"/>
      <c r="E70" s="4"/>
      <c r="F70" s="4"/>
      <c r="G70" s="4" t="s">
        <v>357</v>
      </c>
      <c r="H70" s="4" t="s">
        <v>358</v>
      </c>
      <c r="I70" s="7" t="s">
        <v>338</v>
      </c>
      <c r="J70" s="7" t="s">
        <v>339</v>
      </c>
      <c r="K70" s="7" t="s">
        <v>347</v>
      </c>
      <c r="L70" s="7" t="s">
        <v>341</v>
      </c>
      <c r="M70" s="7">
        <v>22.5</v>
      </c>
    </row>
    <row r="71" ht="34.15" customHeight="1" spans="1:13">
      <c r="A71" s="4"/>
      <c r="B71" s="4"/>
      <c r="C71" s="4"/>
      <c r="D71" s="9"/>
      <c r="E71" s="4"/>
      <c r="F71" s="4" t="s">
        <v>344</v>
      </c>
      <c r="G71" s="4" t="s">
        <v>345</v>
      </c>
      <c r="H71" s="4" t="s">
        <v>360</v>
      </c>
      <c r="I71" s="7" t="s">
        <v>333</v>
      </c>
      <c r="J71" s="7" t="s">
        <v>334</v>
      </c>
      <c r="K71" s="7" t="s">
        <v>335</v>
      </c>
      <c r="L71" s="7" t="s">
        <v>336</v>
      </c>
      <c r="M71" s="7">
        <v>22.5</v>
      </c>
    </row>
    <row r="72" ht="54.25" customHeight="1" spans="1:13">
      <c r="A72" s="4"/>
      <c r="B72" s="4"/>
      <c r="C72" s="4"/>
      <c r="D72" s="9"/>
      <c r="E72" s="4"/>
      <c r="F72" s="4"/>
      <c r="G72" s="4"/>
      <c r="H72" s="4" t="s">
        <v>359</v>
      </c>
      <c r="I72" s="7" t="s">
        <v>338</v>
      </c>
      <c r="J72" s="7" t="s">
        <v>339</v>
      </c>
      <c r="K72" s="7" t="s">
        <v>335</v>
      </c>
      <c r="L72" s="7" t="s">
        <v>336</v>
      </c>
      <c r="M72" s="7">
        <v>22.5</v>
      </c>
    </row>
    <row r="73" ht="34.15" customHeight="1" spans="1:13">
      <c r="A73" s="4" t="s">
        <v>249</v>
      </c>
      <c r="B73" s="4" t="s">
        <v>328</v>
      </c>
      <c r="C73" s="4" t="s">
        <v>209</v>
      </c>
      <c r="D73" s="9">
        <v>1.660254</v>
      </c>
      <c r="E73" s="4" t="s">
        <v>329</v>
      </c>
      <c r="F73" s="4" t="s">
        <v>330</v>
      </c>
      <c r="G73" s="4" t="s">
        <v>331</v>
      </c>
      <c r="H73" s="4" t="s">
        <v>337</v>
      </c>
      <c r="I73" s="7" t="s">
        <v>338</v>
      </c>
      <c r="J73" s="7" t="s">
        <v>339</v>
      </c>
      <c r="K73" s="7" t="s">
        <v>340</v>
      </c>
      <c r="L73" s="7" t="s">
        <v>341</v>
      </c>
      <c r="M73" s="7">
        <v>22.5</v>
      </c>
    </row>
    <row r="74" ht="40.7" customHeight="1" spans="1:13">
      <c r="A74" s="4"/>
      <c r="B74" s="4"/>
      <c r="C74" s="4"/>
      <c r="D74" s="9"/>
      <c r="E74" s="4"/>
      <c r="F74" s="4"/>
      <c r="G74" s="4" t="s">
        <v>357</v>
      </c>
      <c r="H74" s="4" t="s">
        <v>358</v>
      </c>
      <c r="I74" s="7" t="s">
        <v>338</v>
      </c>
      <c r="J74" s="7" t="s">
        <v>339</v>
      </c>
      <c r="K74" s="7" t="s">
        <v>347</v>
      </c>
      <c r="L74" s="7" t="s">
        <v>341</v>
      </c>
      <c r="M74" s="7">
        <v>22.5</v>
      </c>
    </row>
    <row r="75" ht="54.25" customHeight="1" spans="1:13">
      <c r="A75" s="4"/>
      <c r="B75" s="4"/>
      <c r="C75" s="4"/>
      <c r="D75" s="9"/>
      <c r="E75" s="4"/>
      <c r="F75" s="4" t="s">
        <v>344</v>
      </c>
      <c r="G75" s="4" t="s">
        <v>345</v>
      </c>
      <c r="H75" s="4" t="s">
        <v>359</v>
      </c>
      <c r="I75" s="7" t="s">
        <v>338</v>
      </c>
      <c r="J75" s="7" t="s">
        <v>339</v>
      </c>
      <c r="K75" s="7" t="s">
        <v>335</v>
      </c>
      <c r="L75" s="7" t="s">
        <v>336</v>
      </c>
      <c r="M75" s="7">
        <v>22.5</v>
      </c>
    </row>
    <row r="76" ht="34.15" customHeight="1" spans="1:13">
      <c r="A76" s="4"/>
      <c r="B76" s="4"/>
      <c r="C76" s="4"/>
      <c r="D76" s="9"/>
      <c r="E76" s="4"/>
      <c r="F76" s="4"/>
      <c r="G76" s="4"/>
      <c r="H76" s="4" t="s">
        <v>360</v>
      </c>
      <c r="I76" s="7" t="s">
        <v>333</v>
      </c>
      <c r="J76" s="7" t="s">
        <v>334</v>
      </c>
      <c r="K76" s="7" t="s">
        <v>335</v>
      </c>
      <c r="L76" s="7" t="s">
        <v>336</v>
      </c>
      <c r="M76" s="7">
        <v>22.5</v>
      </c>
    </row>
    <row r="77" ht="34.15" customHeight="1" spans="1:13">
      <c r="A77" s="4" t="s">
        <v>366</v>
      </c>
      <c r="B77" s="4" t="s">
        <v>328</v>
      </c>
      <c r="C77" s="4" t="s">
        <v>209</v>
      </c>
      <c r="D77" s="9">
        <v>0.108</v>
      </c>
      <c r="E77" s="4" t="s">
        <v>329</v>
      </c>
      <c r="F77" s="4" t="s">
        <v>330</v>
      </c>
      <c r="G77" s="4" t="s">
        <v>331</v>
      </c>
      <c r="H77" s="4" t="s">
        <v>337</v>
      </c>
      <c r="I77" s="7" t="s">
        <v>338</v>
      </c>
      <c r="J77" s="7" t="s">
        <v>339</v>
      </c>
      <c r="K77" s="7" t="s">
        <v>340</v>
      </c>
      <c r="L77" s="7" t="s">
        <v>341</v>
      </c>
      <c r="M77" s="7">
        <v>22.5</v>
      </c>
    </row>
    <row r="78" ht="40.7" customHeight="1" spans="1:13">
      <c r="A78" s="4"/>
      <c r="B78" s="4"/>
      <c r="C78" s="4"/>
      <c r="D78" s="9"/>
      <c r="E78" s="4"/>
      <c r="F78" s="4"/>
      <c r="G78" s="4" t="s">
        <v>357</v>
      </c>
      <c r="H78" s="4" t="s">
        <v>358</v>
      </c>
      <c r="I78" s="7" t="s">
        <v>338</v>
      </c>
      <c r="J78" s="7" t="s">
        <v>339</v>
      </c>
      <c r="K78" s="7" t="s">
        <v>347</v>
      </c>
      <c r="L78" s="7" t="s">
        <v>341</v>
      </c>
      <c r="M78" s="7">
        <v>22.5</v>
      </c>
    </row>
    <row r="79" ht="54.25" customHeight="1" spans="1:13">
      <c r="A79" s="4"/>
      <c r="B79" s="4"/>
      <c r="C79" s="4"/>
      <c r="D79" s="9"/>
      <c r="E79" s="4"/>
      <c r="F79" s="4" t="s">
        <v>344</v>
      </c>
      <c r="G79" s="4" t="s">
        <v>345</v>
      </c>
      <c r="H79" s="4" t="s">
        <v>359</v>
      </c>
      <c r="I79" s="7" t="s">
        <v>338</v>
      </c>
      <c r="J79" s="7" t="s">
        <v>339</v>
      </c>
      <c r="K79" s="7" t="s">
        <v>335</v>
      </c>
      <c r="L79" s="7" t="s">
        <v>336</v>
      </c>
      <c r="M79" s="7">
        <v>22.5</v>
      </c>
    </row>
    <row r="80" ht="34.15" customHeight="1" spans="1:13">
      <c r="A80" s="4"/>
      <c r="B80" s="4"/>
      <c r="C80" s="4"/>
      <c r="D80" s="9"/>
      <c r="E80" s="4"/>
      <c r="F80" s="4"/>
      <c r="G80" s="4"/>
      <c r="H80" s="4" t="s">
        <v>360</v>
      </c>
      <c r="I80" s="7" t="s">
        <v>333</v>
      </c>
      <c r="J80" s="7" t="s">
        <v>334</v>
      </c>
      <c r="K80" s="7" t="s">
        <v>335</v>
      </c>
      <c r="L80" s="7" t="s">
        <v>336</v>
      </c>
      <c r="M80" s="7">
        <v>22.5</v>
      </c>
    </row>
    <row r="81" ht="34.15" customHeight="1" spans="1:13">
      <c r="A81" s="4" t="s">
        <v>367</v>
      </c>
      <c r="B81" s="4" t="s">
        <v>328</v>
      </c>
      <c r="C81" s="4" t="s">
        <v>209</v>
      </c>
      <c r="D81" s="9">
        <v>4.86</v>
      </c>
      <c r="E81" s="4" t="s">
        <v>329</v>
      </c>
      <c r="F81" s="4" t="s">
        <v>330</v>
      </c>
      <c r="G81" s="4" t="s">
        <v>331</v>
      </c>
      <c r="H81" s="4" t="s">
        <v>337</v>
      </c>
      <c r="I81" s="7" t="s">
        <v>338</v>
      </c>
      <c r="J81" s="7" t="s">
        <v>339</v>
      </c>
      <c r="K81" s="7" t="s">
        <v>340</v>
      </c>
      <c r="L81" s="7" t="s">
        <v>341</v>
      </c>
      <c r="M81" s="7">
        <v>22.5</v>
      </c>
    </row>
    <row r="82" ht="40.7" customHeight="1" spans="1:13">
      <c r="A82" s="4"/>
      <c r="B82" s="4"/>
      <c r="C82" s="4"/>
      <c r="D82" s="9"/>
      <c r="E82" s="4"/>
      <c r="F82" s="4"/>
      <c r="G82" s="4" t="s">
        <v>357</v>
      </c>
      <c r="H82" s="4" t="s">
        <v>358</v>
      </c>
      <c r="I82" s="7" t="s">
        <v>338</v>
      </c>
      <c r="J82" s="7" t="s">
        <v>339</v>
      </c>
      <c r="K82" s="7" t="s">
        <v>347</v>
      </c>
      <c r="L82" s="7" t="s">
        <v>341</v>
      </c>
      <c r="M82" s="7">
        <v>22.5</v>
      </c>
    </row>
    <row r="83" ht="34.15" customHeight="1" spans="1:13">
      <c r="A83" s="4"/>
      <c r="B83" s="4"/>
      <c r="C83" s="4"/>
      <c r="D83" s="9"/>
      <c r="E83" s="4"/>
      <c r="F83" s="4" t="s">
        <v>344</v>
      </c>
      <c r="G83" s="4" t="s">
        <v>345</v>
      </c>
      <c r="H83" s="4" t="s">
        <v>360</v>
      </c>
      <c r="I83" s="7" t="s">
        <v>333</v>
      </c>
      <c r="J83" s="7" t="s">
        <v>334</v>
      </c>
      <c r="K83" s="7" t="s">
        <v>335</v>
      </c>
      <c r="L83" s="7" t="s">
        <v>336</v>
      </c>
      <c r="M83" s="7">
        <v>22.5</v>
      </c>
    </row>
    <row r="84" ht="54.25" customHeight="1" spans="1:13">
      <c r="A84" s="4"/>
      <c r="B84" s="4"/>
      <c r="C84" s="4"/>
      <c r="D84" s="9"/>
      <c r="E84" s="4"/>
      <c r="F84" s="4"/>
      <c r="G84" s="4"/>
      <c r="H84" s="4" t="s">
        <v>359</v>
      </c>
      <c r="I84" s="7" t="s">
        <v>338</v>
      </c>
      <c r="J84" s="7" t="s">
        <v>339</v>
      </c>
      <c r="K84" s="7" t="s">
        <v>335</v>
      </c>
      <c r="L84" s="7" t="s">
        <v>336</v>
      </c>
      <c r="M84" s="7">
        <v>22.5</v>
      </c>
    </row>
    <row r="85" ht="34.15" customHeight="1" spans="1:13">
      <c r="A85" s="4" t="s">
        <v>368</v>
      </c>
      <c r="B85" s="4" t="s">
        <v>328</v>
      </c>
      <c r="C85" s="4" t="s">
        <v>209</v>
      </c>
      <c r="D85" s="9">
        <v>4.2</v>
      </c>
      <c r="E85" s="4" t="s">
        <v>329</v>
      </c>
      <c r="F85" s="4" t="s">
        <v>330</v>
      </c>
      <c r="G85" s="4" t="s">
        <v>331</v>
      </c>
      <c r="H85" s="4" t="s">
        <v>337</v>
      </c>
      <c r="I85" s="7" t="s">
        <v>338</v>
      </c>
      <c r="J85" s="7" t="s">
        <v>339</v>
      </c>
      <c r="K85" s="7" t="s">
        <v>340</v>
      </c>
      <c r="L85" s="7" t="s">
        <v>341</v>
      </c>
      <c r="M85" s="7">
        <v>22.5</v>
      </c>
    </row>
    <row r="86" ht="40.7" customHeight="1" spans="1:13">
      <c r="A86" s="4"/>
      <c r="B86" s="4"/>
      <c r="C86" s="4"/>
      <c r="D86" s="9"/>
      <c r="E86" s="4"/>
      <c r="F86" s="4"/>
      <c r="G86" s="4" t="s">
        <v>357</v>
      </c>
      <c r="H86" s="4" t="s">
        <v>358</v>
      </c>
      <c r="I86" s="7" t="s">
        <v>338</v>
      </c>
      <c r="J86" s="7" t="s">
        <v>339</v>
      </c>
      <c r="K86" s="7" t="s">
        <v>347</v>
      </c>
      <c r="L86" s="7" t="s">
        <v>341</v>
      </c>
      <c r="M86" s="7">
        <v>22.5</v>
      </c>
    </row>
    <row r="87" ht="54.25" customHeight="1" spans="1:13">
      <c r="A87" s="4"/>
      <c r="B87" s="4"/>
      <c r="C87" s="4"/>
      <c r="D87" s="9"/>
      <c r="E87" s="4"/>
      <c r="F87" s="4" t="s">
        <v>344</v>
      </c>
      <c r="G87" s="4" t="s">
        <v>345</v>
      </c>
      <c r="H87" s="4" t="s">
        <v>359</v>
      </c>
      <c r="I87" s="7" t="s">
        <v>338</v>
      </c>
      <c r="J87" s="7" t="s">
        <v>339</v>
      </c>
      <c r="K87" s="7" t="s">
        <v>335</v>
      </c>
      <c r="L87" s="7" t="s">
        <v>336</v>
      </c>
      <c r="M87" s="7">
        <v>22.5</v>
      </c>
    </row>
    <row r="88" ht="34.15" customHeight="1" spans="1:13">
      <c r="A88" s="4"/>
      <c r="B88" s="4"/>
      <c r="C88" s="4"/>
      <c r="D88" s="9"/>
      <c r="E88" s="4"/>
      <c r="F88" s="4"/>
      <c r="G88" s="4"/>
      <c r="H88" s="4" t="s">
        <v>360</v>
      </c>
      <c r="I88" s="7" t="s">
        <v>333</v>
      </c>
      <c r="J88" s="7" t="s">
        <v>334</v>
      </c>
      <c r="K88" s="7" t="s">
        <v>335</v>
      </c>
      <c r="L88" s="7" t="s">
        <v>336</v>
      </c>
      <c r="M88" s="7">
        <v>22.5</v>
      </c>
    </row>
    <row r="89" ht="34.15" customHeight="1" spans="1:13">
      <c r="A89" s="4" t="s">
        <v>295</v>
      </c>
      <c r="B89" s="4" t="s">
        <v>328</v>
      </c>
      <c r="C89" s="4" t="s">
        <v>284</v>
      </c>
      <c r="D89" s="9">
        <v>6.014</v>
      </c>
      <c r="E89" s="4" t="s">
        <v>369</v>
      </c>
      <c r="F89" s="4" t="s">
        <v>330</v>
      </c>
      <c r="G89" s="4" t="s">
        <v>331</v>
      </c>
      <c r="H89" s="4" t="s">
        <v>370</v>
      </c>
      <c r="I89" s="7" t="s">
        <v>333</v>
      </c>
      <c r="J89" s="7" t="s">
        <v>334</v>
      </c>
      <c r="K89" s="7" t="s">
        <v>371</v>
      </c>
      <c r="L89" s="7" t="s">
        <v>372</v>
      </c>
      <c r="M89" s="7">
        <v>20</v>
      </c>
    </row>
    <row r="90" ht="40.7" customHeight="1" spans="1:13">
      <c r="A90" s="4"/>
      <c r="B90" s="4"/>
      <c r="C90" s="4"/>
      <c r="D90" s="9"/>
      <c r="E90" s="4"/>
      <c r="F90" s="4"/>
      <c r="G90" s="4" t="s">
        <v>357</v>
      </c>
      <c r="H90" s="4" t="s">
        <v>373</v>
      </c>
      <c r="I90" s="7" t="s">
        <v>374</v>
      </c>
      <c r="J90" s="7"/>
      <c r="K90" s="7" t="s">
        <v>375</v>
      </c>
      <c r="L90" s="7"/>
      <c r="M90" s="7">
        <v>15</v>
      </c>
    </row>
    <row r="91" ht="34.15" customHeight="1" spans="1:13">
      <c r="A91" s="4"/>
      <c r="B91" s="4"/>
      <c r="C91" s="4"/>
      <c r="D91" s="9"/>
      <c r="E91" s="4"/>
      <c r="F91" s="4"/>
      <c r="G91" s="4" t="s">
        <v>342</v>
      </c>
      <c r="H91" s="4" t="s">
        <v>376</v>
      </c>
      <c r="I91" s="7" t="s">
        <v>374</v>
      </c>
      <c r="J91" s="7"/>
      <c r="K91" s="7" t="s">
        <v>375</v>
      </c>
      <c r="L91" s="7"/>
      <c r="M91" s="7">
        <v>15</v>
      </c>
    </row>
    <row r="92" ht="34.15" customHeight="1" spans="1:13">
      <c r="A92" s="4"/>
      <c r="B92" s="4"/>
      <c r="C92" s="4"/>
      <c r="D92" s="9"/>
      <c r="E92" s="4"/>
      <c r="F92" s="4" t="s">
        <v>344</v>
      </c>
      <c r="G92" s="4" t="s">
        <v>377</v>
      </c>
      <c r="H92" s="4" t="s">
        <v>378</v>
      </c>
      <c r="I92" s="7" t="s">
        <v>374</v>
      </c>
      <c r="J92" s="7"/>
      <c r="K92" s="7" t="s">
        <v>379</v>
      </c>
      <c r="L92" s="7"/>
      <c r="M92" s="7">
        <v>30</v>
      </c>
    </row>
    <row r="93" ht="34.15" customHeight="1" spans="1:13">
      <c r="A93" s="4"/>
      <c r="B93" s="4"/>
      <c r="C93" s="4"/>
      <c r="D93" s="9"/>
      <c r="E93" s="4"/>
      <c r="F93" s="4" t="s">
        <v>380</v>
      </c>
      <c r="G93" s="4" t="s">
        <v>381</v>
      </c>
      <c r="H93" s="4" t="s">
        <v>382</v>
      </c>
      <c r="I93" s="7" t="s">
        <v>333</v>
      </c>
      <c r="J93" s="7" t="s">
        <v>383</v>
      </c>
      <c r="K93" s="7" t="s">
        <v>384</v>
      </c>
      <c r="L93" s="7" t="s">
        <v>385</v>
      </c>
      <c r="M93" s="7">
        <v>10</v>
      </c>
    </row>
    <row r="94" ht="34.15" customHeight="1" spans="1:13">
      <c r="A94" s="4" t="s">
        <v>293</v>
      </c>
      <c r="B94" s="4" t="s">
        <v>328</v>
      </c>
      <c r="C94" s="4" t="s">
        <v>284</v>
      </c>
      <c r="D94" s="9">
        <v>100</v>
      </c>
      <c r="E94" s="4" t="s">
        <v>386</v>
      </c>
      <c r="F94" s="4" t="s">
        <v>330</v>
      </c>
      <c r="G94" s="4" t="s">
        <v>331</v>
      </c>
      <c r="H94" s="4" t="s">
        <v>387</v>
      </c>
      <c r="I94" s="7" t="s">
        <v>333</v>
      </c>
      <c r="J94" s="7" t="s">
        <v>334</v>
      </c>
      <c r="K94" s="7" t="s">
        <v>388</v>
      </c>
      <c r="L94" s="7" t="s">
        <v>389</v>
      </c>
      <c r="M94" s="7">
        <v>5</v>
      </c>
    </row>
    <row r="95" ht="34.15" customHeight="1" spans="1:13">
      <c r="A95" s="4"/>
      <c r="B95" s="4"/>
      <c r="C95" s="4"/>
      <c r="D95" s="9"/>
      <c r="E95" s="4"/>
      <c r="F95" s="4"/>
      <c r="G95" s="4"/>
      <c r="H95" s="4" t="s">
        <v>390</v>
      </c>
      <c r="I95" s="7" t="s">
        <v>333</v>
      </c>
      <c r="J95" s="7" t="s">
        <v>334</v>
      </c>
      <c r="K95" s="7" t="s">
        <v>391</v>
      </c>
      <c r="L95" s="7" t="s">
        <v>392</v>
      </c>
      <c r="M95" s="7">
        <v>5</v>
      </c>
    </row>
    <row r="96" ht="34.15" customHeight="1" spans="1:13">
      <c r="A96" s="4"/>
      <c r="B96" s="4"/>
      <c r="C96" s="4"/>
      <c r="D96" s="9"/>
      <c r="E96" s="4"/>
      <c r="F96" s="4"/>
      <c r="G96" s="4"/>
      <c r="H96" s="4" t="s">
        <v>393</v>
      </c>
      <c r="I96" s="7" t="s">
        <v>333</v>
      </c>
      <c r="J96" s="7" t="s">
        <v>334</v>
      </c>
      <c r="K96" s="7" t="s">
        <v>391</v>
      </c>
      <c r="L96" s="7" t="s">
        <v>392</v>
      </c>
      <c r="M96" s="7">
        <v>5</v>
      </c>
    </row>
    <row r="97" ht="34.15" customHeight="1" spans="1:13">
      <c r="A97" s="4"/>
      <c r="B97" s="4"/>
      <c r="C97" s="4"/>
      <c r="D97" s="9"/>
      <c r="E97" s="4"/>
      <c r="F97" s="4"/>
      <c r="G97" s="4"/>
      <c r="H97" s="4" t="s">
        <v>394</v>
      </c>
      <c r="I97" s="7" t="s">
        <v>333</v>
      </c>
      <c r="J97" s="7" t="s">
        <v>334</v>
      </c>
      <c r="K97" s="7" t="s">
        <v>395</v>
      </c>
      <c r="L97" s="7" t="s">
        <v>396</v>
      </c>
      <c r="M97" s="7">
        <v>5</v>
      </c>
    </row>
    <row r="98" ht="34.15" customHeight="1" spans="1:13">
      <c r="A98" s="4"/>
      <c r="B98" s="4"/>
      <c r="C98" s="4"/>
      <c r="D98" s="9"/>
      <c r="E98" s="4"/>
      <c r="F98" s="4"/>
      <c r="G98" s="4" t="s">
        <v>357</v>
      </c>
      <c r="H98" s="4" t="s">
        <v>397</v>
      </c>
      <c r="I98" s="7" t="s">
        <v>333</v>
      </c>
      <c r="J98" s="7" t="s">
        <v>334</v>
      </c>
      <c r="K98" s="7" t="s">
        <v>398</v>
      </c>
      <c r="L98" s="7" t="s">
        <v>385</v>
      </c>
      <c r="M98" s="7">
        <v>15</v>
      </c>
    </row>
    <row r="99" ht="34.15" customHeight="1" spans="1:13">
      <c r="A99" s="4"/>
      <c r="B99" s="4"/>
      <c r="C99" s="4"/>
      <c r="D99" s="9"/>
      <c r="E99" s="4"/>
      <c r="F99" s="4"/>
      <c r="G99" s="4" t="s">
        <v>342</v>
      </c>
      <c r="H99" s="4" t="s">
        <v>399</v>
      </c>
      <c r="I99" s="7" t="s">
        <v>333</v>
      </c>
      <c r="J99" s="7" t="s">
        <v>334</v>
      </c>
      <c r="K99" s="7" t="s">
        <v>398</v>
      </c>
      <c r="L99" s="7" t="s">
        <v>385</v>
      </c>
      <c r="M99" s="7">
        <v>15</v>
      </c>
    </row>
    <row r="100" ht="34.15" customHeight="1" spans="1:13">
      <c r="A100" s="4"/>
      <c r="B100" s="4"/>
      <c r="C100" s="4"/>
      <c r="D100" s="9"/>
      <c r="E100" s="4"/>
      <c r="F100" s="4" t="s">
        <v>344</v>
      </c>
      <c r="G100" s="4" t="s">
        <v>377</v>
      </c>
      <c r="H100" s="4" t="s">
        <v>400</v>
      </c>
      <c r="I100" s="7" t="s">
        <v>374</v>
      </c>
      <c r="J100" s="7"/>
      <c r="K100" s="7" t="s">
        <v>400</v>
      </c>
      <c r="L100" s="7"/>
      <c r="M100" s="7">
        <v>15</v>
      </c>
    </row>
    <row r="101" ht="40.7" customHeight="1" spans="1:13">
      <c r="A101" s="4"/>
      <c r="B101" s="4"/>
      <c r="C101" s="4"/>
      <c r="D101" s="9"/>
      <c r="E101" s="4"/>
      <c r="F101" s="4"/>
      <c r="G101" s="4" t="s">
        <v>401</v>
      </c>
      <c r="H101" s="4" t="s">
        <v>402</v>
      </c>
      <c r="I101" s="7" t="s">
        <v>374</v>
      </c>
      <c r="J101" s="7"/>
      <c r="K101" s="7" t="s">
        <v>402</v>
      </c>
      <c r="L101" s="7"/>
      <c r="M101" s="7">
        <v>15</v>
      </c>
    </row>
    <row r="102" ht="34.15" customHeight="1" spans="1:13">
      <c r="A102" s="4"/>
      <c r="B102" s="4"/>
      <c r="C102" s="4"/>
      <c r="D102" s="9"/>
      <c r="E102" s="4"/>
      <c r="F102" s="4" t="s">
        <v>380</v>
      </c>
      <c r="G102" s="4" t="s">
        <v>381</v>
      </c>
      <c r="H102" s="4" t="s">
        <v>400</v>
      </c>
      <c r="I102" s="7" t="s">
        <v>333</v>
      </c>
      <c r="J102" s="7" t="s">
        <v>383</v>
      </c>
      <c r="K102" s="7" t="s">
        <v>384</v>
      </c>
      <c r="L102" s="7" t="s">
        <v>385</v>
      </c>
      <c r="M102" s="7">
        <v>10</v>
      </c>
    </row>
    <row r="103" ht="40.7" customHeight="1" spans="1:13">
      <c r="A103" s="4" t="s">
        <v>298</v>
      </c>
      <c r="B103" s="4" t="s">
        <v>328</v>
      </c>
      <c r="C103" s="4" t="s">
        <v>284</v>
      </c>
      <c r="D103" s="9">
        <v>8.4</v>
      </c>
      <c r="E103" s="4" t="s">
        <v>403</v>
      </c>
      <c r="F103" s="4" t="s">
        <v>330</v>
      </c>
      <c r="G103" s="4" t="s">
        <v>331</v>
      </c>
      <c r="H103" s="4" t="s">
        <v>404</v>
      </c>
      <c r="I103" s="7" t="s">
        <v>333</v>
      </c>
      <c r="J103" s="7" t="s">
        <v>383</v>
      </c>
      <c r="K103" s="7" t="s">
        <v>405</v>
      </c>
      <c r="L103" s="7" t="s">
        <v>372</v>
      </c>
      <c r="M103" s="7">
        <v>15</v>
      </c>
    </row>
    <row r="104" ht="34.15" customHeight="1" spans="1:13">
      <c r="A104" s="4"/>
      <c r="B104" s="4"/>
      <c r="C104" s="4"/>
      <c r="D104" s="9"/>
      <c r="E104" s="4"/>
      <c r="F104" s="4"/>
      <c r="G104" s="4"/>
      <c r="H104" s="4" t="s">
        <v>406</v>
      </c>
      <c r="I104" s="7" t="s">
        <v>333</v>
      </c>
      <c r="J104" s="7" t="s">
        <v>383</v>
      </c>
      <c r="K104" s="7" t="s">
        <v>395</v>
      </c>
      <c r="L104" s="7" t="s">
        <v>407</v>
      </c>
      <c r="M104" s="7">
        <v>15</v>
      </c>
    </row>
    <row r="105" ht="34.15" customHeight="1" spans="1:13">
      <c r="A105" s="4"/>
      <c r="B105" s="4"/>
      <c r="C105" s="4"/>
      <c r="D105" s="9"/>
      <c r="E105" s="4"/>
      <c r="F105" s="4"/>
      <c r="G105" s="4" t="s">
        <v>342</v>
      </c>
      <c r="H105" s="4" t="s">
        <v>408</v>
      </c>
      <c r="I105" s="7" t="s">
        <v>374</v>
      </c>
      <c r="J105" s="7"/>
      <c r="K105" s="7" t="s">
        <v>408</v>
      </c>
      <c r="L105" s="7"/>
      <c r="M105" s="7">
        <v>20</v>
      </c>
    </row>
    <row r="106" ht="40.7" customHeight="1" spans="1:13">
      <c r="A106" s="4"/>
      <c r="B106" s="4"/>
      <c r="C106" s="4"/>
      <c r="D106" s="9"/>
      <c r="E106" s="4"/>
      <c r="F106" s="4" t="s">
        <v>344</v>
      </c>
      <c r="G106" s="4" t="s">
        <v>377</v>
      </c>
      <c r="H106" s="4" t="s">
        <v>409</v>
      </c>
      <c r="I106" s="7" t="s">
        <v>374</v>
      </c>
      <c r="J106" s="7"/>
      <c r="K106" s="7" t="s">
        <v>409</v>
      </c>
      <c r="L106" s="7"/>
      <c r="M106" s="7">
        <v>15</v>
      </c>
    </row>
    <row r="107" ht="40.7" customHeight="1" spans="1:13">
      <c r="A107" s="4"/>
      <c r="B107" s="4"/>
      <c r="C107" s="4"/>
      <c r="D107" s="9"/>
      <c r="E107" s="4"/>
      <c r="F107" s="4"/>
      <c r="G107" s="4" t="s">
        <v>401</v>
      </c>
      <c r="H107" s="4" t="s">
        <v>409</v>
      </c>
      <c r="I107" s="7" t="s">
        <v>374</v>
      </c>
      <c r="J107" s="7"/>
      <c r="K107" s="7" t="s">
        <v>409</v>
      </c>
      <c r="L107" s="7"/>
      <c r="M107" s="7">
        <v>15</v>
      </c>
    </row>
    <row r="108" ht="34.15" customHeight="1" spans="1:13">
      <c r="A108" s="4"/>
      <c r="B108" s="4"/>
      <c r="C108" s="4"/>
      <c r="D108" s="9"/>
      <c r="E108" s="4"/>
      <c r="F108" s="4" t="s">
        <v>380</v>
      </c>
      <c r="G108" s="4" t="s">
        <v>381</v>
      </c>
      <c r="H108" s="4" t="s">
        <v>381</v>
      </c>
      <c r="I108" s="7" t="s">
        <v>333</v>
      </c>
      <c r="J108" s="7" t="s">
        <v>383</v>
      </c>
      <c r="K108" s="7" t="s">
        <v>384</v>
      </c>
      <c r="L108" s="7" t="s">
        <v>385</v>
      </c>
      <c r="M108" s="7">
        <v>10</v>
      </c>
    </row>
    <row r="109" ht="34.15" customHeight="1" spans="1:13">
      <c r="A109" s="4" t="s">
        <v>287</v>
      </c>
      <c r="B109" s="4" t="s">
        <v>328</v>
      </c>
      <c r="C109" s="4" t="s">
        <v>284</v>
      </c>
      <c r="D109" s="9">
        <v>0.9</v>
      </c>
      <c r="E109" s="4" t="s">
        <v>410</v>
      </c>
      <c r="F109" s="4" t="s">
        <v>330</v>
      </c>
      <c r="G109" s="4" t="s">
        <v>331</v>
      </c>
      <c r="H109" s="4" t="s">
        <v>411</v>
      </c>
      <c r="I109" s="7" t="s">
        <v>333</v>
      </c>
      <c r="J109" s="7" t="s">
        <v>412</v>
      </c>
      <c r="K109" s="7" t="s">
        <v>413</v>
      </c>
      <c r="L109" s="7" t="s">
        <v>414</v>
      </c>
      <c r="M109" s="7">
        <v>30</v>
      </c>
    </row>
    <row r="110" ht="34.15" customHeight="1" spans="1:13">
      <c r="A110" s="4"/>
      <c r="B110" s="4"/>
      <c r="C110" s="4"/>
      <c r="D110" s="9"/>
      <c r="E110" s="4"/>
      <c r="F110" s="4"/>
      <c r="G110" s="4" t="s">
        <v>342</v>
      </c>
      <c r="H110" s="4" t="s">
        <v>415</v>
      </c>
      <c r="I110" s="7" t="s">
        <v>374</v>
      </c>
      <c r="J110" s="7"/>
      <c r="K110" s="7" t="s">
        <v>415</v>
      </c>
      <c r="L110" s="7"/>
      <c r="M110" s="7">
        <v>20</v>
      </c>
    </row>
    <row r="111" ht="40.7" customHeight="1" spans="1:13">
      <c r="A111" s="4"/>
      <c r="B111" s="4"/>
      <c r="C111" s="4"/>
      <c r="D111" s="9"/>
      <c r="E111" s="4"/>
      <c r="F111" s="4" t="s">
        <v>344</v>
      </c>
      <c r="G111" s="4" t="s">
        <v>377</v>
      </c>
      <c r="H111" s="4" t="s">
        <v>416</v>
      </c>
      <c r="I111" s="7" t="s">
        <v>374</v>
      </c>
      <c r="J111" s="7"/>
      <c r="K111" s="7" t="s">
        <v>416</v>
      </c>
      <c r="L111" s="7"/>
      <c r="M111" s="7">
        <v>30</v>
      </c>
    </row>
    <row r="112" ht="34.15" customHeight="1" spans="1:13">
      <c r="A112" s="4"/>
      <c r="B112" s="4"/>
      <c r="C112" s="4"/>
      <c r="D112" s="9"/>
      <c r="E112" s="4"/>
      <c r="F112" s="4" t="s">
        <v>380</v>
      </c>
      <c r="G112" s="4" t="s">
        <v>381</v>
      </c>
      <c r="H112" s="4" t="s">
        <v>381</v>
      </c>
      <c r="I112" s="7" t="s">
        <v>333</v>
      </c>
      <c r="J112" s="7" t="s">
        <v>383</v>
      </c>
      <c r="K112" s="7" t="s">
        <v>384</v>
      </c>
      <c r="L112" s="7" t="s">
        <v>385</v>
      </c>
      <c r="M112" s="7">
        <v>10</v>
      </c>
    </row>
    <row r="113" ht="34.15" customHeight="1" spans="1:13">
      <c r="A113" s="4" t="s">
        <v>297</v>
      </c>
      <c r="B113" s="4" t="s">
        <v>328</v>
      </c>
      <c r="C113" s="4" t="s">
        <v>284</v>
      </c>
      <c r="D113" s="9">
        <v>0.3</v>
      </c>
      <c r="E113" s="4" t="s">
        <v>417</v>
      </c>
      <c r="F113" s="4" t="s">
        <v>330</v>
      </c>
      <c r="G113" s="4" t="s">
        <v>331</v>
      </c>
      <c r="H113" s="4" t="s">
        <v>418</v>
      </c>
      <c r="I113" s="7" t="s">
        <v>333</v>
      </c>
      <c r="J113" s="7" t="s">
        <v>334</v>
      </c>
      <c r="K113" s="7" t="s">
        <v>419</v>
      </c>
      <c r="L113" s="7" t="s">
        <v>396</v>
      </c>
      <c r="M113" s="7">
        <v>20</v>
      </c>
    </row>
    <row r="114" ht="34.15" customHeight="1" spans="1:13">
      <c r="A114" s="4"/>
      <c r="B114" s="4"/>
      <c r="C114" s="4"/>
      <c r="D114" s="9"/>
      <c r="E114" s="4"/>
      <c r="F114" s="4"/>
      <c r="G114" s="4" t="s">
        <v>357</v>
      </c>
      <c r="H114" s="4" t="s">
        <v>420</v>
      </c>
      <c r="I114" s="7" t="s">
        <v>333</v>
      </c>
      <c r="J114" s="7" t="s">
        <v>334</v>
      </c>
      <c r="K114" s="7" t="s">
        <v>335</v>
      </c>
      <c r="L114" s="7" t="s">
        <v>385</v>
      </c>
      <c r="M114" s="7">
        <v>15</v>
      </c>
    </row>
    <row r="115" ht="34.15" customHeight="1" spans="1:13">
      <c r="A115" s="4"/>
      <c r="B115" s="4"/>
      <c r="C115" s="4"/>
      <c r="D115" s="9"/>
      <c r="E115" s="4"/>
      <c r="F115" s="4"/>
      <c r="G115" s="4" t="s">
        <v>342</v>
      </c>
      <c r="H115" s="4" t="s">
        <v>421</v>
      </c>
      <c r="I115" s="7" t="s">
        <v>333</v>
      </c>
      <c r="J115" s="7" t="s">
        <v>334</v>
      </c>
      <c r="K115" s="7" t="s">
        <v>335</v>
      </c>
      <c r="L115" s="7" t="s">
        <v>385</v>
      </c>
      <c r="M115" s="7">
        <v>15</v>
      </c>
    </row>
    <row r="116" ht="34.15" customHeight="1" spans="1:13">
      <c r="A116" s="4"/>
      <c r="B116" s="4"/>
      <c r="C116" s="4"/>
      <c r="D116" s="9"/>
      <c r="E116" s="4"/>
      <c r="F116" s="4" t="s">
        <v>344</v>
      </c>
      <c r="G116" s="4" t="s">
        <v>377</v>
      </c>
      <c r="H116" s="4" t="s">
        <v>422</v>
      </c>
      <c r="I116" s="7" t="s">
        <v>374</v>
      </c>
      <c r="J116" s="7"/>
      <c r="K116" s="7" t="s">
        <v>422</v>
      </c>
      <c r="L116" s="7"/>
      <c r="M116" s="7">
        <v>30</v>
      </c>
    </row>
    <row r="117" ht="34.15" customHeight="1" spans="1:13">
      <c r="A117" s="4"/>
      <c r="B117" s="4"/>
      <c r="C117" s="4"/>
      <c r="D117" s="9"/>
      <c r="E117" s="4"/>
      <c r="F117" s="4" t="s">
        <v>380</v>
      </c>
      <c r="G117" s="4" t="s">
        <v>381</v>
      </c>
      <c r="H117" s="4" t="s">
        <v>381</v>
      </c>
      <c r="I117" s="7" t="s">
        <v>333</v>
      </c>
      <c r="J117" s="7" t="s">
        <v>383</v>
      </c>
      <c r="K117" s="7" t="s">
        <v>384</v>
      </c>
      <c r="L117" s="7" t="s">
        <v>385</v>
      </c>
      <c r="M117" s="7">
        <v>10</v>
      </c>
    </row>
    <row r="118" ht="34.15" customHeight="1" spans="1:13">
      <c r="A118" s="4" t="s">
        <v>294</v>
      </c>
      <c r="B118" s="4" t="s">
        <v>328</v>
      </c>
      <c r="C118" s="4" t="s">
        <v>284</v>
      </c>
      <c r="D118" s="9">
        <v>0.3</v>
      </c>
      <c r="E118" s="4" t="s">
        <v>423</v>
      </c>
      <c r="F118" s="4" t="s">
        <v>330</v>
      </c>
      <c r="G118" s="4" t="s">
        <v>331</v>
      </c>
      <c r="H118" s="4" t="s">
        <v>424</v>
      </c>
      <c r="I118" s="7" t="s">
        <v>333</v>
      </c>
      <c r="J118" s="7" t="s">
        <v>334</v>
      </c>
      <c r="K118" s="7" t="s">
        <v>425</v>
      </c>
      <c r="L118" s="7" t="s">
        <v>396</v>
      </c>
      <c r="M118" s="7">
        <v>20</v>
      </c>
    </row>
    <row r="119" ht="34.15" customHeight="1" spans="1:13">
      <c r="A119" s="4"/>
      <c r="B119" s="4"/>
      <c r="C119" s="4"/>
      <c r="D119" s="9"/>
      <c r="E119" s="4"/>
      <c r="F119" s="4"/>
      <c r="G119" s="4" t="s">
        <v>357</v>
      </c>
      <c r="H119" s="4" t="s">
        <v>426</v>
      </c>
      <c r="I119" s="7" t="s">
        <v>333</v>
      </c>
      <c r="J119" s="7" t="s">
        <v>334</v>
      </c>
      <c r="K119" s="7" t="s">
        <v>335</v>
      </c>
      <c r="L119" s="7" t="s">
        <v>385</v>
      </c>
      <c r="M119" s="7">
        <v>15</v>
      </c>
    </row>
    <row r="120" ht="34.15" customHeight="1" spans="1:13">
      <c r="A120" s="4"/>
      <c r="B120" s="4"/>
      <c r="C120" s="4"/>
      <c r="D120" s="9"/>
      <c r="E120" s="4"/>
      <c r="F120" s="4"/>
      <c r="G120" s="4" t="s">
        <v>342</v>
      </c>
      <c r="H120" s="4" t="s">
        <v>421</v>
      </c>
      <c r="I120" s="7" t="s">
        <v>333</v>
      </c>
      <c r="J120" s="7" t="s">
        <v>334</v>
      </c>
      <c r="K120" s="7" t="s">
        <v>335</v>
      </c>
      <c r="L120" s="7" t="s">
        <v>385</v>
      </c>
      <c r="M120" s="7">
        <v>15</v>
      </c>
    </row>
    <row r="121" ht="34.15" customHeight="1" spans="1:13">
      <c r="A121" s="4"/>
      <c r="B121" s="4"/>
      <c r="C121" s="4"/>
      <c r="D121" s="9"/>
      <c r="E121" s="4"/>
      <c r="F121" s="4" t="s">
        <v>344</v>
      </c>
      <c r="G121" s="4" t="s">
        <v>377</v>
      </c>
      <c r="H121" s="4" t="s">
        <v>427</v>
      </c>
      <c r="I121" s="7" t="s">
        <v>374</v>
      </c>
      <c r="J121" s="7"/>
      <c r="K121" s="7" t="s">
        <v>427</v>
      </c>
      <c r="L121" s="7"/>
      <c r="M121" s="7">
        <v>30</v>
      </c>
    </row>
    <row r="122" ht="34.15" customHeight="1" spans="1:13">
      <c r="A122" s="4"/>
      <c r="B122" s="4"/>
      <c r="C122" s="4"/>
      <c r="D122" s="9"/>
      <c r="E122" s="4"/>
      <c r="F122" s="4" t="s">
        <v>380</v>
      </c>
      <c r="G122" s="4" t="s">
        <v>381</v>
      </c>
      <c r="H122" s="4" t="s">
        <v>381</v>
      </c>
      <c r="I122" s="7" t="s">
        <v>333</v>
      </c>
      <c r="J122" s="7" t="s">
        <v>383</v>
      </c>
      <c r="K122" s="7" t="s">
        <v>384</v>
      </c>
      <c r="L122" s="7" t="s">
        <v>385</v>
      </c>
      <c r="M122" s="7">
        <v>10</v>
      </c>
    </row>
    <row r="123" ht="40.7" customHeight="1" spans="1:13">
      <c r="A123" s="4" t="s">
        <v>291</v>
      </c>
      <c r="B123" s="4" t="s">
        <v>328</v>
      </c>
      <c r="C123" s="4" t="s">
        <v>284</v>
      </c>
      <c r="D123" s="9">
        <v>337.514</v>
      </c>
      <c r="E123" s="4" t="s">
        <v>428</v>
      </c>
      <c r="F123" s="4" t="s">
        <v>330</v>
      </c>
      <c r="G123" s="4" t="s">
        <v>331</v>
      </c>
      <c r="H123" s="4" t="s">
        <v>429</v>
      </c>
      <c r="I123" s="7" t="s">
        <v>333</v>
      </c>
      <c r="J123" s="7" t="s">
        <v>334</v>
      </c>
      <c r="K123" s="7" t="s">
        <v>430</v>
      </c>
      <c r="L123" s="7" t="s">
        <v>372</v>
      </c>
      <c r="M123" s="7">
        <v>15</v>
      </c>
    </row>
    <row r="124" ht="40.7" customHeight="1" spans="1:13">
      <c r="A124" s="4"/>
      <c r="B124" s="4"/>
      <c r="C124" s="4"/>
      <c r="D124" s="9"/>
      <c r="E124" s="4"/>
      <c r="F124" s="4"/>
      <c r="G124" s="4"/>
      <c r="H124" s="4" t="s">
        <v>431</v>
      </c>
      <c r="I124" s="7" t="s">
        <v>333</v>
      </c>
      <c r="J124" s="7" t="s">
        <v>334</v>
      </c>
      <c r="K124" s="7" t="s">
        <v>432</v>
      </c>
      <c r="L124" s="7" t="s">
        <v>372</v>
      </c>
      <c r="M124" s="7">
        <v>15</v>
      </c>
    </row>
    <row r="125" ht="40.7" customHeight="1" spans="1:13">
      <c r="A125" s="4"/>
      <c r="B125" s="4"/>
      <c r="C125" s="4"/>
      <c r="D125" s="9"/>
      <c r="E125" s="4"/>
      <c r="F125" s="4"/>
      <c r="G125" s="4" t="s">
        <v>357</v>
      </c>
      <c r="H125" s="4" t="s">
        <v>433</v>
      </c>
      <c r="I125" s="7" t="s">
        <v>333</v>
      </c>
      <c r="J125" s="7" t="s">
        <v>334</v>
      </c>
      <c r="K125" s="7" t="s">
        <v>335</v>
      </c>
      <c r="L125" s="7" t="s">
        <v>385</v>
      </c>
      <c r="M125" s="7">
        <v>10</v>
      </c>
    </row>
    <row r="126" ht="54.25" customHeight="1" spans="1:13">
      <c r="A126" s="4"/>
      <c r="B126" s="4"/>
      <c r="C126" s="4"/>
      <c r="D126" s="9"/>
      <c r="E126" s="4"/>
      <c r="F126" s="4"/>
      <c r="G126" s="4" t="s">
        <v>342</v>
      </c>
      <c r="H126" s="4" t="s">
        <v>434</v>
      </c>
      <c r="I126" s="7" t="s">
        <v>333</v>
      </c>
      <c r="J126" s="7" t="s">
        <v>334</v>
      </c>
      <c r="K126" s="7" t="s">
        <v>335</v>
      </c>
      <c r="L126" s="7" t="s">
        <v>385</v>
      </c>
      <c r="M126" s="7">
        <v>10</v>
      </c>
    </row>
    <row r="127" ht="34.15" customHeight="1" spans="1:13">
      <c r="A127" s="4"/>
      <c r="B127" s="4"/>
      <c r="C127" s="4"/>
      <c r="D127" s="9"/>
      <c r="E127" s="4"/>
      <c r="F127" s="4" t="s">
        <v>344</v>
      </c>
      <c r="G127" s="4" t="s">
        <v>377</v>
      </c>
      <c r="H127" s="4" t="s">
        <v>435</v>
      </c>
      <c r="I127" s="7" t="s">
        <v>374</v>
      </c>
      <c r="J127" s="7"/>
      <c r="K127" s="7" t="s">
        <v>435</v>
      </c>
      <c r="L127" s="7"/>
      <c r="M127" s="7">
        <v>30</v>
      </c>
    </row>
    <row r="128" ht="34.15" customHeight="1" spans="1:13">
      <c r="A128" s="4"/>
      <c r="B128" s="4"/>
      <c r="C128" s="4"/>
      <c r="D128" s="9"/>
      <c r="E128" s="4"/>
      <c r="F128" s="4" t="s">
        <v>380</v>
      </c>
      <c r="G128" s="4" t="s">
        <v>381</v>
      </c>
      <c r="H128" s="4" t="s">
        <v>381</v>
      </c>
      <c r="I128" s="7" t="s">
        <v>333</v>
      </c>
      <c r="J128" s="7" t="s">
        <v>383</v>
      </c>
      <c r="K128" s="7" t="s">
        <v>384</v>
      </c>
      <c r="L128" s="7" t="s">
        <v>385</v>
      </c>
      <c r="M128" s="7">
        <v>10</v>
      </c>
    </row>
    <row r="129" ht="34.15" customHeight="1" spans="1:13">
      <c r="A129" s="4" t="s">
        <v>296</v>
      </c>
      <c r="B129" s="4" t="s">
        <v>328</v>
      </c>
      <c r="C129" s="4" t="s">
        <v>284</v>
      </c>
      <c r="D129" s="9">
        <v>3</v>
      </c>
      <c r="E129" s="4" t="s">
        <v>436</v>
      </c>
      <c r="F129" s="4" t="s">
        <v>330</v>
      </c>
      <c r="G129" s="4" t="s">
        <v>331</v>
      </c>
      <c r="H129" s="4" t="s">
        <v>437</v>
      </c>
      <c r="I129" s="7" t="s">
        <v>333</v>
      </c>
      <c r="J129" s="7" t="s">
        <v>334</v>
      </c>
      <c r="K129" s="7" t="s">
        <v>438</v>
      </c>
      <c r="L129" s="7" t="s">
        <v>372</v>
      </c>
      <c r="M129" s="7">
        <v>20</v>
      </c>
    </row>
    <row r="130" ht="34.15" customHeight="1" spans="1:13">
      <c r="A130" s="4"/>
      <c r="B130" s="4"/>
      <c r="C130" s="4"/>
      <c r="D130" s="9"/>
      <c r="E130" s="4"/>
      <c r="F130" s="4"/>
      <c r="G130" s="4" t="s">
        <v>357</v>
      </c>
      <c r="H130" s="4" t="s">
        <v>439</v>
      </c>
      <c r="I130" s="7" t="s">
        <v>333</v>
      </c>
      <c r="J130" s="7" t="s">
        <v>334</v>
      </c>
      <c r="K130" s="7" t="s">
        <v>335</v>
      </c>
      <c r="L130" s="7" t="s">
        <v>385</v>
      </c>
      <c r="M130" s="7">
        <v>15</v>
      </c>
    </row>
    <row r="131" ht="34.15" customHeight="1" spans="1:13">
      <c r="A131" s="4"/>
      <c r="B131" s="4"/>
      <c r="C131" s="4"/>
      <c r="D131" s="9"/>
      <c r="E131" s="4"/>
      <c r="F131" s="4"/>
      <c r="G131" s="4" t="s">
        <v>342</v>
      </c>
      <c r="H131" s="4" t="s">
        <v>440</v>
      </c>
      <c r="I131" s="7" t="s">
        <v>333</v>
      </c>
      <c r="J131" s="7" t="s">
        <v>334</v>
      </c>
      <c r="K131" s="7" t="s">
        <v>335</v>
      </c>
      <c r="L131" s="7" t="s">
        <v>385</v>
      </c>
      <c r="M131" s="7">
        <v>15</v>
      </c>
    </row>
    <row r="132" ht="34.15" customHeight="1" spans="1:13">
      <c r="A132" s="4"/>
      <c r="B132" s="4"/>
      <c r="C132" s="4"/>
      <c r="D132" s="9"/>
      <c r="E132" s="4"/>
      <c r="F132" s="4" t="s">
        <v>344</v>
      </c>
      <c r="G132" s="4" t="s">
        <v>377</v>
      </c>
      <c r="H132" s="4" t="s">
        <v>379</v>
      </c>
      <c r="I132" s="7" t="s">
        <v>374</v>
      </c>
      <c r="J132" s="7"/>
      <c r="K132" s="7" t="s">
        <v>379</v>
      </c>
      <c r="L132" s="7"/>
      <c r="M132" s="7">
        <v>30</v>
      </c>
    </row>
    <row r="133" ht="34.15" customHeight="1" spans="1:13">
      <c r="A133" s="4"/>
      <c r="B133" s="4"/>
      <c r="C133" s="4"/>
      <c r="D133" s="9"/>
      <c r="E133" s="4"/>
      <c r="F133" s="4" t="s">
        <v>380</v>
      </c>
      <c r="G133" s="4" t="s">
        <v>381</v>
      </c>
      <c r="H133" s="4" t="s">
        <v>381</v>
      </c>
      <c r="I133" s="7" t="s">
        <v>333</v>
      </c>
      <c r="J133" s="7" t="s">
        <v>383</v>
      </c>
      <c r="K133" s="7" t="s">
        <v>384</v>
      </c>
      <c r="L133" s="7" t="s">
        <v>385</v>
      </c>
      <c r="M133" s="7">
        <v>10</v>
      </c>
    </row>
    <row r="134" ht="34.15" customHeight="1" spans="1:13">
      <c r="A134" s="4" t="s">
        <v>289</v>
      </c>
      <c r="B134" s="4" t="s">
        <v>328</v>
      </c>
      <c r="C134" s="4" t="s">
        <v>288</v>
      </c>
      <c r="D134" s="9">
        <v>21.6</v>
      </c>
      <c r="E134" s="4" t="s">
        <v>441</v>
      </c>
      <c r="F134" s="4" t="s">
        <v>330</v>
      </c>
      <c r="G134" s="4" t="s">
        <v>331</v>
      </c>
      <c r="H134" s="4" t="s">
        <v>442</v>
      </c>
      <c r="I134" s="7" t="s">
        <v>333</v>
      </c>
      <c r="J134" s="7" t="s">
        <v>383</v>
      </c>
      <c r="K134" s="7" t="s">
        <v>443</v>
      </c>
      <c r="L134" s="7" t="s">
        <v>372</v>
      </c>
      <c r="M134" s="7">
        <v>20</v>
      </c>
    </row>
    <row r="135" ht="40.7" customHeight="1" spans="1:13">
      <c r="A135" s="4"/>
      <c r="B135" s="4"/>
      <c r="C135" s="4"/>
      <c r="D135" s="9"/>
      <c r="E135" s="4"/>
      <c r="F135" s="4"/>
      <c r="G135" s="4" t="s">
        <v>357</v>
      </c>
      <c r="H135" s="4" t="s">
        <v>444</v>
      </c>
      <c r="I135" s="7" t="s">
        <v>333</v>
      </c>
      <c r="J135" s="7" t="s">
        <v>334</v>
      </c>
      <c r="K135" s="7" t="s">
        <v>335</v>
      </c>
      <c r="L135" s="7" t="s">
        <v>385</v>
      </c>
      <c r="M135" s="7">
        <v>15</v>
      </c>
    </row>
    <row r="136" ht="40.7" customHeight="1" spans="1:13">
      <c r="A136" s="4"/>
      <c r="B136" s="4"/>
      <c r="C136" s="4"/>
      <c r="D136" s="9"/>
      <c r="E136" s="4"/>
      <c r="F136" s="4"/>
      <c r="G136" s="4" t="s">
        <v>342</v>
      </c>
      <c r="H136" s="4" t="s">
        <v>445</v>
      </c>
      <c r="I136" s="7" t="s">
        <v>333</v>
      </c>
      <c r="J136" s="7" t="s">
        <v>334</v>
      </c>
      <c r="K136" s="7" t="s">
        <v>335</v>
      </c>
      <c r="L136" s="7" t="s">
        <v>385</v>
      </c>
      <c r="M136" s="7">
        <v>15</v>
      </c>
    </row>
    <row r="137" ht="54.25" customHeight="1" spans="1:13">
      <c r="A137" s="4"/>
      <c r="B137" s="4"/>
      <c r="C137" s="4"/>
      <c r="D137" s="9"/>
      <c r="E137" s="4"/>
      <c r="F137" s="4" t="s">
        <v>344</v>
      </c>
      <c r="G137" s="4" t="s">
        <v>377</v>
      </c>
      <c r="H137" s="4" t="s">
        <v>446</v>
      </c>
      <c r="I137" s="7" t="s">
        <v>374</v>
      </c>
      <c r="J137" s="7"/>
      <c r="K137" s="7" t="s">
        <v>446</v>
      </c>
      <c r="L137" s="7"/>
      <c r="M137" s="7">
        <v>30</v>
      </c>
    </row>
    <row r="138" ht="34.15" customHeight="1" spans="1:13">
      <c r="A138" s="4"/>
      <c r="B138" s="4"/>
      <c r="C138" s="4"/>
      <c r="D138" s="9"/>
      <c r="E138" s="4"/>
      <c r="F138" s="4" t="s">
        <v>380</v>
      </c>
      <c r="G138" s="4" t="s">
        <v>381</v>
      </c>
      <c r="H138" s="4" t="s">
        <v>381</v>
      </c>
      <c r="I138" s="7" t="s">
        <v>333</v>
      </c>
      <c r="J138" s="7" t="s">
        <v>383</v>
      </c>
      <c r="K138" s="7" t="s">
        <v>384</v>
      </c>
      <c r="L138" s="7" t="s">
        <v>385</v>
      </c>
      <c r="M138" s="7">
        <v>10</v>
      </c>
    </row>
    <row r="139" ht="34.15" customHeight="1" spans="1:13">
      <c r="A139" s="4" t="s">
        <v>285</v>
      </c>
      <c r="B139" s="4" t="s">
        <v>328</v>
      </c>
      <c r="C139" s="4" t="s">
        <v>284</v>
      </c>
      <c r="D139" s="9">
        <v>1648.23275</v>
      </c>
      <c r="E139" s="4" t="s">
        <v>447</v>
      </c>
      <c r="F139" s="4" t="s">
        <v>330</v>
      </c>
      <c r="G139" s="4" t="s">
        <v>331</v>
      </c>
      <c r="H139" s="4" t="s">
        <v>448</v>
      </c>
      <c r="I139" s="7" t="s">
        <v>338</v>
      </c>
      <c r="J139" s="7" t="s">
        <v>449</v>
      </c>
      <c r="K139" s="7" t="s">
        <v>450</v>
      </c>
      <c r="L139" s="7" t="s">
        <v>372</v>
      </c>
      <c r="M139" s="7">
        <v>20</v>
      </c>
    </row>
    <row r="140" ht="40.7" customHeight="1" spans="1:13">
      <c r="A140" s="4"/>
      <c r="B140" s="4"/>
      <c r="C140" s="4"/>
      <c r="D140" s="9"/>
      <c r="E140" s="4"/>
      <c r="F140" s="4"/>
      <c r="G140" s="4" t="s">
        <v>357</v>
      </c>
      <c r="H140" s="4" t="s">
        <v>451</v>
      </c>
      <c r="I140" s="7" t="s">
        <v>333</v>
      </c>
      <c r="J140" s="7" t="s">
        <v>334</v>
      </c>
      <c r="K140" s="7" t="s">
        <v>335</v>
      </c>
      <c r="L140" s="7" t="s">
        <v>385</v>
      </c>
      <c r="M140" s="7">
        <v>15</v>
      </c>
    </row>
    <row r="141" ht="40.7" customHeight="1" spans="1:13">
      <c r="A141" s="4"/>
      <c r="B141" s="4"/>
      <c r="C141" s="4"/>
      <c r="D141" s="9"/>
      <c r="E141" s="4"/>
      <c r="F141" s="4"/>
      <c r="G141" s="4" t="s">
        <v>342</v>
      </c>
      <c r="H141" s="4" t="s">
        <v>452</v>
      </c>
      <c r="I141" s="7" t="s">
        <v>333</v>
      </c>
      <c r="J141" s="7" t="s">
        <v>334</v>
      </c>
      <c r="K141" s="7" t="s">
        <v>335</v>
      </c>
      <c r="L141" s="7" t="s">
        <v>385</v>
      </c>
      <c r="M141" s="7">
        <v>15</v>
      </c>
    </row>
    <row r="142" ht="34.15" customHeight="1" spans="1:13">
      <c r="A142" s="4"/>
      <c r="B142" s="4"/>
      <c r="C142" s="4"/>
      <c r="D142" s="9"/>
      <c r="E142" s="4"/>
      <c r="F142" s="4" t="s">
        <v>344</v>
      </c>
      <c r="G142" s="4" t="s">
        <v>377</v>
      </c>
      <c r="H142" s="4" t="s">
        <v>453</v>
      </c>
      <c r="I142" s="7" t="s">
        <v>374</v>
      </c>
      <c r="J142" s="7"/>
      <c r="K142" s="7" t="s">
        <v>453</v>
      </c>
      <c r="L142" s="7"/>
      <c r="M142" s="7">
        <v>15</v>
      </c>
    </row>
    <row r="143" ht="34.15" customHeight="1" spans="1:13">
      <c r="A143" s="4"/>
      <c r="B143" s="4"/>
      <c r="C143" s="4"/>
      <c r="D143" s="9"/>
      <c r="E143" s="4"/>
      <c r="F143" s="4"/>
      <c r="G143" s="4" t="s">
        <v>401</v>
      </c>
      <c r="H143" s="4" t="s">
        <v>454</v>
      </c>
      <c r="I143" s="7" t="s">
        <v>374</v>
      </c>
      <c r="J143" s="7"/>
      <c r="K143" s="7" t="s">
        <v>454</v>
      </c>
      <c r="L143" s="7"/>
      <c r="M143" s="7">
        <v>15</v>
      </c>
    </row>
    <row r="144" ht="34.15" customHeight="1" spans="1:13">
      <c r="A144" s="4"/>
      <c r="B144" s="4"/>
      <c r="C144" s="4"/>
      <c r="D144" s="9"/>
      <c r="E144" s="4"/>
      <c r="F144" s="4" t="s">
        <v>380</v>
      </c>
      <c r="G144" s="4" t="s">
        <v>381</v>
      </c>
      <c r="H144" s="4" t="s">
        <v>381</v>
      </c>
      <c r="I144" s="7" t="s">
        <v>333</v>
      </c>
      <c r="J144" s="7" t="s">
        <v>383</v>
      </c>
      <c r="K144" s="7" t="s">
        <v>384</v>
      </c>
      <c r="L144" s="7" t="s">
        <v>385</v>
      </c>
      <c r="M144" s="7">
        <v>10</v>
      </c>
    </row>
    <row r="145" ht="34.15" customHeight="1" spans="1:13">
      <c r="A145" s="4" t="s">
        <v>300</v>
      </c>
      <c r="B145" s="4" t="s">
        <v>328</v>
      </c>
      <c r="C145" s="4" t="s">
        <v>284</v>
      </c>
      <c r="D145" s="9">
        <v>7.2</v>
      </c>
      <c r="E145" s="4" t="s">
        <v>455</v>
      </c>
      <c r="F145" s="4" t="s">
        <v>330</v>
      </c>
      <c r="G145" s="4" t="s">
        <v>331</v>
      </c>
      <c r="H145" s="4" t="s">
        <v>456</v>
      </c>
      <c r="I145" s="7" t="s">
        <v>333</v>
      </c>
      <c r="J145" s="7" t="s">
        <v>334</v>
      </c>
      <c r="K145" s="7" t="s">
        <v>438</v>
      </c>
      <c r="L145" s="7" t="s">
        <v>372</v>
      </c>
      <c r="M145" s="7">
        <v>20</v>
      </c>
    </row>
    <row r="146" ht="34.15" customHeight="1" spans="1:13">
      <c r="A146" s="4"/>
      <c r="B146" s="4"/>
      <c r="C146" s="4"/>
      <c r="D146" s="9"/>
      <c r="E146" s="4"/>
      <c r="F146" s="4"/>
      <c r="G146" s="4" t="s">
        <v>357</v>
      </c>
      <c r="H146" s="4" t="s">
        <v>420</v>
      </c>
      <c r="I146" s="7" t="s">
        <v>333</v>
      </c>
      <c r="J146" s="7" t="s">
        <v>334</v>
      </c>
      <c r="K146" s="7" t="s">
        <v>335</v>
      </c>
      <c r="L146" s="7" t="s">
        <v>385</v>
      </c>
      <c r="M146" s="7">
        <v>15</v>
      </c>
    </row>
    <row r="147" ht="40.7" customHeight="1" spans="1:13">
      <c r="A147" s="4"/>
      <c r="B147" s="4"/>
      <c r="C147" s="4"/>
      <c r="D147" s="9"/>
      <c r="E147" s="4"/>
      <c r="F147" s="4"/>
      <c r="G147" s="4" t="s">
        <v>342</v>
      </c>
      <c r="H147" s="4" t="s">
        <v>457</v>
      </c>
      <c r="I147" s="7" t="s">
        <v>333</v>
      </c>
      <c r="J147" s="7" t="s">
        <v>334</v>
      </c>
      <c r="K147" s="7" t="s">
        <v>335</v>
      </c>
      <c r="L147" s="7" t="s">
        <v>385</v>
      </c>
      <c r="M147" s="7">
        <v>15</v>
      </c>
    </row>
    <row r="148" ht="34.15" customHeight="1" spans="1:13">
      <c r="A148" s="4"/>
      <c r="B148" s="4"/>
      <c r="C148" s="4"/>
      <c r="D148" s="9"/>
      <c r="E148" s="4"/>
      <c r="F148" s="4" t="s">
        <v>344</v>
      </c>
      <c r="G148" s="4" t="s">
        <v>377</v>
      </c>
      <c r="H148" s="4" t="s">
        <v>379</v>
      </c>
      <c r="I148" s="7" t="s">
        <v>374</v>
      </c>
      <c r="J148" s="7"/>
      <c r="K148" s="7" t="s">
        <v>379</v>
      </c>
      <c r="L148" s="7"/>
      <c r="M148" s="7">
        <v>30</v>
      </c>
    </row>
    <row r="149" ht="34.15" customHeight="1" spans="1:13">
      <c r="A149" s="4"/>
      <c r="B149" s="4"/>
      <c r="C149" s="4"/>
      <c r="D149" s="9"/>
      <c r="E149" s="4"/>
      <c r="F149" s="4" t="s">
        <v>380</v>
      </c>
      <c r="G149" s="4" t="s">
        <v>381</v>
      </c>
      <c r="H149" s="4" t="s">
        <v>381</v>
      </c>
      <c r="I149" s="7" t="s">
        <v>333</v>
      </c>
      <c r="J149" s="7" t="s">
        <v>383</v>
      </c>
      <c r="K149" s="7" t="s">
        <v>384</v>
      </c>
      <c r="L149" s="7" t="s">
        <v>385</v>
      </c>
      <c r="M149" s="7">
        <v>10</v>
      </c>
    </row>
    <row r="150" ht="34.15" customHeight="1" spans="1:13">
      <c r="A150" s="4" t="s">
        <v>290</v>
      </c>
      <c r="B150" s="4" t="s">
        <v>328</v>
      </c>
      <c r="C150" s="4" t="s">
        <v>284</v>
      </c>
      <c r="D150" s="9">
        <v>99.05</v>
      </c>
      <c r="E150" s="4" t="s">
        <v>458</v>
      </c>
      <c r="F150" s="4" t="s">
        <v>330</v>
      </c>
      <c r="G150" s="4" t="s">
        <v>331</v>
      </c>
      <c r="H150" s="4" t="s">
        <v>459</v>
      </c>
      <c r="I150" s="7" t="s">
        <v>333</v>
      </c>
      <c r="J150" s="7" t="s">
        <v>334</v>
      </c>
      <c r="K150" s="7" t="s">
        <v>460</v>
      </c>
      <c r="L150" s="7" t="s">
        <v>372</v>
      </c>
      <c r="M150" s="7">
        <v>20</v>
      </c>
    </row>
    <row r="151" ht="34.15" customHeight="1" spans="1:13">
      <c r="A151" s="4"/>
      <c r="B151" s="4"/>
      <c r="C151" s="4"/>
      <c r="D151" s="9"/>
      <c r="E151" s="4"/>
      <c r="F151" s="4"/>
      <c r="G151" s="4" t="s">
        <v>357</v>
      </c>
      <c r="H151" s="4" t="s">
        <v>461</v>
      </c>
      <c r="I151" s="7" t="s">
        <v>333</v>
      </c>
      <c r="J151" s="7" t="s">
        <v>334</v>
      </c>
      <c r="K151" s="7" t="s">
        <v>335</v>
      </c>
      <c r="L151" s="7" t="s">
        <v>385</v>
      </c>
      <c r="M151" s="7">
        <v>15</v>
      </c>
    </row>
    <row r="152" ht="34.15" customHeight="1" spans="1:13">
      <c r="A152" s="4"/>
      <c r="B152" s="4"/>
      <c r="C152" s="4"/>
      <c r="D152" s="9"/>
      <c r="E152" s="4"/>
      <c r="F152" s="4"/>
      <c r="G152" s="4" t="s">
        <v>342</v>
      </c>
      <c r="H152" s="4" t="s">
        <v>462</v>
      </c>
      <c r="I152" s="7" t="s">
        <v>374</v>
      </c>
      <c r="J152" s="7"/>
      <c r="K152" s="7" t="s">
        <v>462</v>
      </c>
      <c r="L152" s="7"/>
      <c r="M152" s="7">
        <v>15</v>
      </c>
    </row>
    <row r="153" ht="40.7" customHeight="1" spans="1:13">
      <c r="A153" s="4"/>
      <c r="B153" s="4"/>
      <c r="C153" s="4"/>
      <c r="D153" s="9"/>
      <c r="E153" s="4"/>
      <c r="F153" s="4" t="s">
        <v>344</v>
      </c>
      <c r="G153" s="4" t="s">
        <v>377</v>
      </c>
      <c r="H153" s="4" t="s">
        <v>463</v>
      </c>
      <c r="I153" s="7" t="s">
        <v>374</v>
      </c>
      <c r="J153" s="7"/>
      <c r="K153" s="7" t="s">
        <v>463</v>
      </c>
      <c r="L153" s="7"/>
      <c r="M153" s="7">
        <v>15</v>
      </c>
    </row>
    <row r="154" ht="34.15" customHeight="1" spans="1:13">
      <c r="A154" s="4"/>
      <c r="B154" s="4"/>
      <c r="C154" s="4"/>
      <c r="D154" s="9"/>
      <c r="E154" s="4"/>
      <c r="F154" s="4"/>
      <c r="G154" s="4" t="s">
        <v>401</v>
      </c>
      <c r="H154" s="4" t="s">
        <v>464</v>
      </c>
      <c r="I154" s="7" t="s">
        <v>374</v>
      </c>
      <c r="J154" s="7"/>
      <c r="K154" s="7" t="s">
        <v>464</v>
      </c>
      <c r="L154" s="7"/>
      <c r="M154" s="7">
        <v>15</v>
      </c>
    </row>
    <row r="155" ht="34.15" customHeight="1" spans="1:13">
      <c r="A155" s="4"/>
      <c r="B155" s="4"/>
      <c r="C155" s="4"/>
      <c r="D155" s="9"/>
      <c r="E155" s="4"/>
      <c r="F155" s="4" t="s">
        <v>380</v>
      </c>
      <c r="G155" s="4" t="s">
        <v>381</v>
      </c>
      <c r="H155" s="4" t="s">
        <v>381</v>
      </c>
      <c r="I155" s="7" t="s">
        <v>333</v>
      </c>
      <c r="J155" s="7" t="s">
        <v>383</v>
      </c>
      <c r="K155" s="7" t="s">
        <v>384</v>
      </c>
      <c r="L155" s="7" t="s">
        <v>385</v>
      </c>
      <c r="M155" s="7">
        <v>10</v>
      </c>
    </row>
    <row r="156" ht="40.7" customHeight="1" spans="1:13">
      <c r="A156" s="4" t="s">
        <v>301</v>
      </c>
      <c r="B156" s="4" t="s">
        <v>328</v>
      </c>
      <c r="C156" s="4" t="s">
        <v>284</v>
      </c>
      <c r="D156" s="9">
        <v>20.924</v>
      </c>
      <c r="E156" s="4" t="s">
        <v>465</v>
      </c>
      <c r="F156" s="4" t="s">
        <v>330</v>
      </c>
      <c r="G156" s="4" t="s">
        <v>331</v>
      </c>
      <c r="H156" s="4" t="s">
        <v>466</v>
      </c>
      <c r="I156" s="7" t="s">
        <v>333</v>
      </c>
      <c r="J156" s="7" t="s">
        <v>334</v>
      </c>
      <c r="K156" s="7" t="s">
        <v>467</v>
      </c>
      <c r="L156" s="7" t="s">
        <v>372</v>
      </c>
      <c r="M156" s="7">
        <v>20</v>
      </c>
    </row>
    <row r="157" ht="34.15" customHeight="1" spans="1:13">
      <c r="A157" s="4"/>
      <c r="B157" s="4"/>
      <c r="C157" s="4"/>
      <c r="D157" s="9"/>
      <c r="E157" s="4"/>
      <c r="F157" s="4"/>
      <c r="G157" s="4" t="s">
        <v>357</v>
      </c>
      <c r="H157" s="4" t="s">
        <v>439</v>
      </c>
      <c r="I157" s="7" t="s">
        <v>333</v>
      </c>
      <c r="J157" s="7" t="s">
        <v>334</v>
      </c>
      <c r="K157" s="7" t="s">
        <v>335</v>
      </c>
      <c r="L157" s="7" t="s">
        <v>385</v>
      </c>
      <c r="M157" s="7">
        <v>15</v>
      </c>
    </row>
    <row r="158" ht="34.15" customHeight="1" spans="1:13">
      <c r="A158" s="4"/>
      <c r="B158" s="4"/>
      <c r="C158" s="4"/>
      <c r="D158" s="9"/>
      <c r="E158" s="4"/>
      <c r="F158" s="4"/>
      <c r="G158" s="4" t="s">
        <v>342</v>
      </c>
      <c r="H158" s="4" t="s">
        <v>468</v>
      </c>
      <c r="I158" s="7" t="s">
        <v>374</v>
      </c>
      <c r="J158" s="7"/>
      <c r="K158" s="7" t="s">
        <v>468</v>
      </c>
      <c r="L158" s="7"/>
      <c r="M158" s="7">
        <v>15</v>
      </c>
    </row>
    <row r="159" ht="34.15" customHeight="1" spans="1:13">
      <c r="A159" s="4"/>
      <c r="B159" s="4"/>
      <c r="C159" s="4"/>
      <c r="D159" s="9"/>
      <c r="E159" s="4"/>
      <c r="F159" s="4" t="s">
        <v>344</v>
      </c>
      <c r="G159" s="4" t="s">
        <v>377</v>
      </c>
      <c r="H159" s="4" t="s">
        <v>379</v>
      </c>
      <c r="I159" s="7" t="s">
        <v>374</v>
      </c>
      <c r="J159" s="7"/>
      <c r="K159" s="7" t="s">
        <v>379</v>
      </c>
      <c r="L159" s="7"/>
      <c r="M159" s="7">
        <v>30</v>
      </c>
    </row>
    <row r="160" ht="34.15" customHeight="1" spans="1:13">
      <c r="A160" s="4"/>
      <c r="B160" s="4"/>
      <c r="C160" s="4"/>
      <c r="D160" s="9"/>
      <c r="E160" s="4"/>
      <c r="F160" s="4" t="s">
        <v>380</v>
      </c>
      <c r="G160" s="4" t="s">
        <v>381</v>
      </c>
      <c r="H160" s="4" t="s">
        <v>381</v>
      </c>
      <c r="I160" s="7" t="s">
        <v>333</v>
      </c>
      <c r="J160" s="7" t="s">
        <v>383</v>
      </c>
      <c r="K160" s="7" t="s">
        <v>384</v>
      </c>
      <c r="L160" s="7" t="s">
        <v>385</v>
      </c>
      <c r="M160" s="7">
        <v>10</v>
      </c>
    </row>
    <row r="161" ht="40.7" customHeight="1" spans="1:13">
      <c r="A161" s="4" t="s">
        <v>286</v>
      </c>
      <c r="B161" s="4" t="s">
        <v>328</v>
      </c>
      <c r="C161" s="4" t="s">
        <v>284</v>
      </c>
      <c r="D161" s="9">
        <v>13.176</v>
      </c>
      <c r="E161" s="4" t="s">
        <v>469</v>
      </c>
      <c r="F161" s="4" t="s">
        <v>330</v>
      </c>
      <c r="G161" s="4" t="s">
        <v>331</v>
      </c>
      <c r="H161" s="4" t="s">
        <v>470</v>
      </c>
      <c r="I161" s="7" t="s">
        <v>333</v>
      </c>
      <c r="J161" s="7" t="s">
        <v>334</v>
      </c>
      <c r="K161" s="7" t="s">
        <v>460</v>
      </c>
      <c r="L161" s="7" t="s">
        <v>372</v>
      </c>
      <c r="M161" s="7">
        <v>20</v>
      </c>
    </row>
    <row r="162" ht="34.15" customHeight="1" spans="1:13">
      <c r="A162" s="4"/>
      <c r="B162" s="4"/>
      <c r="C162" s="4"/>
      <c r="D162" s="9"/>
      <c r="E162" s="4"/>
      <c r="F162" s="4"/>
      <c r="G162" s="4" t="s">
        <v>357</v>
      </c>
      <c r="H162" s="4" t="s">
        <v>376</v>
      </c>
      <c r="I162" s="7" t="s">
        <v>333</v>
      </c>
      <c r="J162" s="7" t="s">
        <v>334</v>
      </c>
      <c r="K162" s="7" t="s">
        <v>335</v>
      </c>
      <c r="L162" s="7" t="s">
        <v>385</v>
      </c>
      <c r="M162" s="7">
        <v>15</v>
      </c>
    </row>
    <row r="163" ht="34.15" customHeight="1" spans="1:13">
      <c r="A163" s="4"/>
      <c r="B163" s="4"/>
      <c r="C163" s="4"/>
      <c r="D163" s="9"/>
      <c r="E163" s="4"/>
      <c r="F163" s="4"/>
      <c r="G163" s="4" t="s">
        <v>342</v>
      </c>
      <c r="H163" s="4" t="s">
        <v>471</v>
      </c>
      <c r="I163" s="7" t="s">
        <v>374</v>
      </c>
      <c r="J163" s="7"/>
      <c r="K163" s="7" t="s">
        <v>471</v>
      </c>
      <c r="L163" s="7"/>
      <c r="M163" s="7">
        <v>15</v>
      </c>
    </row>
    <row r="164" ht="40.7" customHeight="1" spans="1:13">
      <c r="A164" s="4"/>
      <c r="B164" s="4"/>
      <c r="C164" s="4"/>
      <c r="D164" s="9"/>
      <c r="E164" s="4"/>
      <c r="F164" s="4" t="s">
        <v>344</v>
      </c>
      <c r="G164" s="4" t="s">
        <v>377</v>
      </c>
      <c r="H164" s="4" t="s">
        <v>472</v>
      </c>
      <c r="I164" s="7" t="s">
        <v>374</v>
      </c>
      <c r="J164" s="7"/>
      <c r="K164" s="7" t="s">
        <v>472</v>
      </c>
      <c r="L164" s="7"/>
      <c r="M164" s="7">
        <v>30</v>
      </c>
    </row>
    <row r="165" ht="34.15" customHeight="1" spans="1:13">
      <c r="A165" s="4"/>
      <c r="B165" s="4"/>
      <c r="C165" s="4"/>
      <c r="D165" s="9"/>
      <c r="E165" s="4"/>
      <c r="F165" s="4" t="s">
        <v>380</v>
      </c>
      <c r="G165" s="4" t="s">
        <v>381</v>
      </c>
      <c r="H165" s="4" t="s">
        <v>381</v>
      </c>
      <c r="I165" s="7" t="s">
        <v>333</v>
      </c>
      <c r="J165" s="7" t="s">
        <v>383</v>
      </c>
      <c r="K165" s="7" t="s">
        <v>384</v>
      </c>
      <c r="L165" s="7" t="s">
        <v>385</v>
      </c>
      <c r="M165" s="7">
        <v>10</v>
      </c>
    </row>
    <row r="166" ht="40.7" customHeight="1" spans="1:13">
      <c r="A166" s="4" t="s">
        <v>292</v>
      </c>
      <c r="B166" s="4" t="s">
        <v>328</v>
      </c>
      <c r="C166" s="4" t="s">
        <v>284</v>
      </c>
      <c r="D166" s="9">
        <v>6</v>
      </c>
      <c r="E166" s="4" t="s">
        <v>473</v>
      </c>
      <c r="F166" s="4" t="s">
        <v>330</v>
      </c>
      <c r="G166" s="4" t="s">
        <v>331</v>
      </c>
      <c r="H166" s="4" t="s">
        <v>474</v>
      </c>
      <c r="I166" s="7" t="s">
        <v>333</v>
      </c>
      <c r="J166" s="7" t="s">
        <v>383</v>
      </c>
      <c r="K166" s="7" t="s">
        <v>475</v>
      </c>
      <c r="L166" s="7" t="s">
        <v>372</v>
      </c>
      <c r="M166" s="7">
        <v>20</v>
      </c>
    </row>
    <row r="167" ht="40.7" customHeight="1" spans="1:13">
      <c r="A167" s="4"/>
      <c r="B167" s="4"/>
      <c r="C167" s="4"/>
      <c r="D167" s="9"/>
      <c r="E167" s="4"/>
      <c r="F167" s="4"/>
      <c r="G167" s="4" t="s">
        <v>357</v>
      </c>
      <c r="H167" s="4" t="s">
        <v>476</v>
      </c>
      <c r="I167" s="7" t="s">
        <v>333</v>
      </c>
      <c r="J167" s="7" t="s">
        <v>334</v>
      </c>
      <c r="K167" s="7" t="s">
        <v>335</v>
      </c>
      <c r="L167" s="7" t="s">
        <v>385</v>
      </c>
      <c r="M167" s="7">
        <v>15</v>
      </c>
    </row>
    <row r="168" ht="40.7" customHeight="1" spans="1:13">
      <c r="A168" s="4"/>
      <c r="B168" s="4"/>
      <c r="C168" s="4"/>
      <c r="D168" s="9"/>
      <c r="E168" s="4"/>
      <c r="F168" s="4"/>
      <c r="G168" s="4" t="s">
        <v>342</v>
      </c>
      <c r="H168" s="4" t="s">
        <v>477</v>
      </c>
      <c r="I168" s="7" t="s">
        <v>333</v>
      </c>
      <c r="J168" s="7" t="s">
        <v>334</v>
      </c>
      <c r="K168" s="7" t="s">
        <v>335</v>
      </c>
      <c r="L168" s="7" t="s">
        <v>385</v>
      </c>
      <c r="M168" s="7">
        <v>15</v>
      </c>
    </row>
    <row r="169" ht="34.15" customHeight="1" spans="1:13">
      <c r="A169" s="4"/>
      <c r="B169" s="4"/>
      <c r="C169" s="4"/>
      <c r="D169" s="9"/>
      <c r="E169" s="4"/>
      <c r="F169" s="4" t="s">
        <v>344</v>
      </c>
      <c r="G169" s="4" t="s">
        <v>377</v>
      </c>
      <c r="H169" s="4" t="s">
        <v>478</v>
      </c>
      <c r="I169" s="7" t="s">
        <v>374</v>
      </c>
      <c r="J169" s="7"/>
      <c r="K169" s="7" t="s">
        <v>478</v>
      </c>
      <c r="L169" s="7"/>
      <c r="M169" s="7">
        <v>30</v>
      </c>
    </row>
    <row r="170" ht="34.15" customHeight="1" spans="1:13">
      <c r="A170" s="4"/>
      <c r="B170" s="4"/>
      <c r="C170" s="4"/>
      <c r="D170" s="9"/>
      <c r="E170" s="4"/>
      <c r="F170" s="4" t="s">
        <v>380</v>
      </c>
      <c r="G170" s="4" t="s">
        <v>381</v>
      </c>
      <c r="H170" s="4" t="s">
        <v>381</v>
      </c>
      <c r="I170" s="7" t="s">
        <v>333</v>
      </c>
      <c r="J170" s="7" t="s">
        <v>383</v>
      </c>
      <c r="K170" s="7" t="s">
        <v>384</v>
      </c>
      <c r="L170" s="7" t="s">
        <v>385</v>
      </c>
      <c r="M170" s="7">
        <v>10</v>
      </c>
    </row>
    <row r="171" ht="34.15" customHeight="1" spans="1:13">
      <c r="A171" s="4" t="s">
        <v>299</v>
      </c>
      <c r="B171" s="4" t="s">
        <v>328</v>
      </c>
      <c r="C171" s="4" t="s">
        <v>288</v>
      </c>
      <c r="D171" s="9">
        <v>7.4368</v>
      </c>
      <c r="E171" s="4" t="s">
        <v>479</v>
      </c>
      <c r="F171" s="4" t="s">
        <v>330</v>
      </c>
      <c r="G171" s="4" t="s">
        <v>331</v>
      </c>
      <c r="H171" s="4" t="s">
        <v>480</v>
      </c>
      <c r="I171" s="7" t="s">
        <v>333</v>
      </c>
      <c r="J171" s="7" t="s">
        <v>383</v>
      </c>
      <c r="K171" s="7" t="s">
        <v>481</v>
      </c>
      <c r="L171" s="7" t="s">
        <v>372</v>
      </c>
      <c r="M171" s="7">
        <v>20</v>
      </c>
    </row>
    <row r="172" ht="40.7" customHeight="1" spans="1:13">
      <c r="A172" s="4"/>
      <c r="B172" s="4"/>
      <c r="C172" s="4"/>
      <c r="D172" s="9"/>
      <c r="E172" s="4"/>
      <c r="F172" s="4"/>
      <c r="G172" s="4" t="s">
        <v>357</v>
      </c>
      <c r="H172" s="4" t="s">
        <v>482</v>
      </c>
      <c r="I172" s="7" t="s">
        <v>333</v>
      </c>
      <c r="J172" s="7" t="s">
        <v>334</v>
      </c>
      <c r="K172" s="7" t="s">
        <v>335</v>
      </c>
      <c r="L172" s="7" t="s">
        <v>385</v>
      </c>
      <c r="M172" s="7">
        <v>15</v>
      </c>
    </row>
    <row r="173" ht="40.7" customHeight="1" spans="1:13">
      <c r="A173" s="4"/>
      <c r="B173" s="4"/>
      <c r="C173" s="4"/>
      <c r="D173" s="9"/>
      <c r="E173" s="4"/>
      <c r="F173" s="4"/>
      <c r="G173" s="4" t="s">
        <v>342</v>
      </c>
      <c r="H173" s="4" t="s">
        <v>483</v>
      </c>
      <c r="I173" s="7" t="s">
        <v>333</v>
      </c>
      <c r="J173" s="7" t="s">
        <v>334</v>
      </c>
      <c r="K173" s="7" t="s">
        <v>335</v>
      </c>
      <c r="L173" s="7" t="s">
        <v>385</v>
      </c>
      <c r="M173" s="7">
        <v>15</v>
      </c>
    </row>
    <row r="174" ht="34.15" customHeight="1" spans="1:13">
      <c r="A174" s="4"/>
      <c r="B174" s="4"/>
      <c r="C174" s="4"/>
      <c r="D174" s="9"/>
      <c r="E174" s="4"/>
      <c r="F174" s="4" t="s">
        <v>344</v>
      </c>
      <c r="G174" s="4" t="s">
        <v>377</v>
      </c>
      <c r="H174" s="4" t="s">
        <v>484</v>
      </c>
      <c r="I174" s="7" t="s">
        <v>374</v>
      </c>
      <c r="J174" s="7"/>
      <c r="K174" s="7" t="s">
        <v>484</v>
      </c>
      <c r="L174" s="7"/>
      <c r="M174" s="7">
        <v>30</v>
      </c>
    </row>
    <row r="175" ht="34.15" customHeight="1" spans="1:13">
      <c r="A175" s="4"/>
      <c r="B175" s="4"/>
      <c r="C175" s="4"/>
      <c r="D175" s="9"/>
      <c r="E175" s="4"/>
      <c r="F175" s="4" t="s">
        <v>380</v>
      </c>
      <c r="G175" s="4" t="s">
        <v>381</v>
      </c>
      <c r="H175" s="4" t="s">
        <v>381</v>
      </c>
      <c r="I175" s="7" t="s">
        <v>333</v>
      </c>
      <c r="J175" s="7" t="s">
        <v>383</v>
      </c>
      <c r="K175" s="7" t="s">
        <v>384</v>
      </c>
      <c r="L175" s="7" t="s">
        <v>385</v>
      </c>
      <c r="M175" s="7">
        <v>10</v>
      </c>
    </row>
    <row r="176" ht="34.15" customHeight="1" spans="1:13">
      <c r="A176" s="16" t="s">
        <v>303</v>
      </c>
      <c r="B176" s="4" t="s">
        <v>328</v>
      </c>
      <c r="C176" s="4" t="s">
        <v>288</v>
      </c>
      <c r="D176" s="17">
        <v>155.34</v>
      </c>
      <c r="E176" s="4" t="s">
        <v>479</v>
      </c>
      <c r="F176" s="4" t="s">
        <v>330</v>
      </c>
      <c r="G176" s="4" t="s">
        <v>331</v>
      </c>
      <c r="H176" s="4" t="s">
        <v>480</v>
      </c>
      <c r="I176" s="7" t="s">
        <v>333</v>
      </c>
      <c r="J176" s="7" t="s">
        <v>383</v>
      </c>
      <c r="K176" s="7" t="s">
        <v>481</v>
      </c>
      <c r="L176" s="7" t="s">
        <v>372</v>
      </c>
      <c r="M176" s="7">
        <v>20</v>
      </c>
    </row>
    <row r="177" ht="34.15" customHeight="1" spans="1:13">
      <c r="A177" s="18"/>
      <c r="B177" s="4"/>
      <c r="C177" s="4"/>
      <c r="D177" s="19"/>
      <c r="E177" s="4"/>
      <c r="F177" s="4"/>
      <c r="G177" s="4" t="s">
        <v>357</v>
      </c>
      <c r="H177" s="4" t="s">
        <v>482</v>
      </c>
      <c r="I177" s="7" t="s">
        <v>333</v>
      </c>
      <c r="J177" s="7" t="s">
        <v>334</v>
      </c>
      <c r="K177" s="7" t="s">
        <v>335</v>
      </c>
      <c r="L177" s="7" t="s">
        <v>385</v>
      </c>
      <c r="M177" s="7">
        <v>15</v>
      </c>
    </row>
    <row r="178" ht="34.15" customHeight="1" spans="1:13">
      <c r="A178" s="18"/>
      <c r="B178" s="4"/>
      <c r="C178" s="4"/>
      <c r="D178" s="19"/>
      <c r="E178" s="4"/>
      <c r="F178" s="4"/>
      <c r="G178" s="4" t="s">
        <v>342</v>
      </c>
      <c r="H178" s="4" t="s">
        <v>483</v>
      </c>
      <c r="I178" s="7" t="s">
        <v>333</v>
      </c>
      <c r="J178" s="7" t="s">
        <v>334</v>
      </c>
      <c r="K178" s="7" t="s">
        <v>335</v>
      </c>
      <c r="L178" s="7" t="s">
        <v>385</v>
      </c>
      <c r="M178" s="7">
        <v>15</v>
      </c>
    </row>
    <row r="179" ht="34.15" customHeight="1" spans="1:13">
      <c r="A179" s="18"/>
      <c r="B179" s="4"/>
      <c r="C179" s="4"/>
      <c r="D179" s="19"/>
      <c r="E179" s="4"/>
      <c r="F179" s="4" t="s">
        <v>344</v>
      </c>
      <c r="G179" s="4" t="s">
        <v>377</v>
      </c>
      <c r="H179" s="4" t="s">
        <v>484</v>
      </c>
      <c r="I179" s="7" t="s">
        <v>374</v>
      </c>
      <c r="J179" s="7"/>
      <c r="K179" s="7" t="s">
        <v>484</v>
      </c>
      <c r="L179" s="7"/>
      <c r="M179" s="7">
        <v>30</v>
      </c>
    </row>
    <row r="180" ht="34.15" customHeight="1" spans="1:13">
      <c r="A180" s="20"/>
      <c r="B180" s="4"/>
      <c r="C180" s="4"/>
      <c r="D180" s="21"/>
      <c r="E180" s="4"/>
      <c r="F180" s="4" t="s">
        <v>380</v>
      </c>
      <c r="G180" s="4" t="s">
        <v>381</v>
      </c>
      <c r="H180" s="4" t="s">
        <v>381</v>
      </c>
      <c r="I180" s="7" t="s">
        <v>333</v>
      </c>
      <c r="J180" s="7" t="s">
        <v>383</v>
      </c>
      <c r="K180" s="7" t="s">
        <v>384</v>
      </c>
      <c r="L180" s="7" t="s">
        <v>385</v>
      </c>
      <c r="M180" s="7">
        <v>10</v>
      </c>
    </row>
    <row r="181" ht="34.15" customHeight="1" spans="1:13">
      <c r="A181" s="16" t="s">
        <v>485</v>
      </c>
      <c r="B181" s="4" t="s">
        <v>328</v>
      </c>
      <c r="C181" s="4" t="s">
        <v>288</v>
      </c>
      <c r="D181" s="17">
        <v>0.96</v>
      </c>
      <c r="E181" s="22" t="s">
        <v>486</v>
      </c>
      <c r="F181" s="4" t="s">
        <v>330</v>
      </c>
      <c r="G181" s="4" t="s">
        <v>331</v>
      </c>
      <c r="H181" s="4" t="s">
        <v>487</v>
      </c>
      <c r="I181" s="7" t="s">
        <v>333</v>
      </c>
      <c r="J181" s="7" t="s">
        <v>334</v>
      </c>
      <c r="K181" s="7">
        <v>1</v>
      </c>
      <c r="L181" s="7" t="s">
        <v>372</v>
      </c>
      <c r="M181" s="7">
        <v>20</v>
      </c>
    </row>
    <row r="182" ht="34.15" customHeight="1" spans="1:13">
      <c r="A182" s="18"/>
      <c r="B182" s="4"/>
      <c r="C182" s="4"/>
      <c r="D182" s="19"/>
      <c r="E182" s="23"/>
      <c r="F182" s="4"/>
      <c r="G182" s="4" t="s">
        <v>357</v>
      </c>
      <c r="H182" s="4" t="s">
        <v>488</v>
      </c>
      <c r="I182" s="7" t="s">
        <v>333</v>
      </c>
      <c r="J182" s="7" t="s">
        <v>334</v>
      </c>
      <c r="K182" s="7" t="s">
        <v>335</v>
      </c>
      <c r="L182" s="7" t="s">
        <v>385</v>
      </c>
      <c r="M182" s="7">
        <v>15</v>
      </c>
    </row>
    <row r="183" ht="34.15" customHeight="1" spans="1:13">
      <c r="A183" s="18"/>
      <c r="B183" s="4"/>
      <c r="C183" s="4"/>
      <c r="D183" s="19"/>
      <c r="E183" s="23"/>
      <c r="F183" s="4"/>
      <c r="G183" s="4" t="s">
        <v>342</v>
      </c>
      <c r="H183" s="4" t="s">
        <v>376</v>
      </c>
      <c r="I183" s="7" t="s">
        <v>333</v>
      </c>
      <c r="J183" s="7" t="s">
        <v>334</v>
      </c>
      <c r="K183" s="7" t="s">
        <v>335</v>
      </c>
      <c r="L183" s="7" t="s">
        <v>385</v>
      </c>
      <c r="M183" s="7">
        <v>15</v>
      </c>
    </row>
    <row r="184" ht="34.15" customHeight="1" spans="1:13">
      <c r="A184" s="18"/>
      <c r="B184" s="4"/>
      <c r="C184" s="4"/>
      <c r="D184" s="19"/>
      <c r="E184" s="23"/>
      <c r="F184" s="4" t="s">
        <v>344</v>
      </c>
      <c r="G184" s="4" t="s">
        <v>377</v>
      </c>
      <c r="H184" s="4" t="s">
        <v>379</v>
      </c>
      <c r="I184" s="7" t="s">
        <v>374</v>
      </c>
      <c r="J184" s="7"/>
      <c r="K184" s="4" t="s">
        <v>379</v>
      </c>
      <c r="L184" s="7"/>
      <c r="M184" s="7">
        <v>30</v>
      </c>
    </row>
    <row r="185" ht="34.15" customHeight="1" spans="1:13">
      <c r="A185" s="20"/>
      <c r="B185" s="4"/>
      <c r="C185" s="4"/>
      <c r="D185" s="21"/>
      <c r="E185" s="24"/>
      <c r="F185" s="4" t="s">
        <v>380</v>
      </c>
      <c r="G185" s="4" t="s">
        <v>381</v>
      </c>
      <c r="H185" s="4" t="s">
        <v>381</v>
      </c>
      <c r="I185" s="7" t="s">
        <v>333</v>
      </c>
      <c r="J185" s="7" t="s">
        <v>383</v>
      </c>
      <c r="K185" s="7" t="s">
        <v>384</v>
      </c>
      <c r="L185" s="7" t="s">
        <v>385</v>
      </c>
      <c r="M185" s="7">
        <v>10</v>
      </c>
    </row>
    <row r="186" ht="34.15" customHeight="1" spans="1:13">
      <c r="A186" s="16" t="s">
        <v>302</v>
      </c>
      <c r="B186" s="4" t="s">
        <v>328</v>
      </c>
      <c r="C186" s="4" t="s">
        <v>288</v>
      </c>
      <c r="D186" s="17">
        <v>29.49</v>
      </c>
      <c r="E186" s="22" t="s">
        <v>479</v>
      </c>
      <c r="F186" s="4" t="s">
        <v>330</v>
      </c>
      <c r="G186" s="4" t="s">
        <v>331</v>
      </c>
      <c r="H186" s="4" t="s">
        <v>480</v>
      </c>
      <c r="I186" s="7" t="s">
        <v>333</v>
      </c>
      <c r="J186" s="7" t="s">
        <v>383</v>
      </c>
      <c r="K186" s="7" t="s">
        <v>481</v>
      </c>
      <c r="L186" s="7" t="s">
        <v>372</v>
      </c>
      <c r="M186" s="7">
        <v>20</v>
      </c>
    </row>
    <row r="187" ht="34.15" customHeight="1" spans="1:13">
      <c r="A187" s="18"/>
      <c r="B187" s="4"/>
      <c r="C187" s="4"/>
      <c r="D187" s="19"/>
      <c r="E187" s="23"/>
      <c r="F187" s="4"/>
      <c r="G187" s="4" t="s">
        <v>357</v>
      </c>
      <c r="H187" s="4" t="s">
        <v>482</v>
      </c>
      <c r="I187" s="7" t="s">
        <v>333</v>
      </c>
      <c r="J187" s="7" t="s">
        <v>334</v>
      </c>
      <c r="K187" s="7" t="s">
        <v>335</v>
      </c>
      <c r="L187" s="7" t="s">
        <v>385</v>
      </c>
      <c r="M187" s="7">
        <v>15</v>
      </c>
    </row>
    <row r="188" ht="34.15" customHeight="1" spans="1:13">
      <c r="A188" s="18"/>
      <c r="B188" s="4"/>
      <c r="C188" s="4"/>
      <c r="D188" s="19"/>
      <c r="E188" s="23"/>
      <c r="F188" s="4"/>
      <c r="G188" s="4" t="s">
        <v>342</v>
      </c>
      <c r="H188" s="4" t="s">
        <v>483</v>
      </c>
      <c r="I188" s="7" t="s">
        <v>333</v>
      </c>
      <c r="J188" s="7" t="s">
        <v>334</v>
      </c>
      <c r="K188" s="7" t="s">
        <v>335</v>
      </c>
      <c r="L188" s="7" t="s">
        <v>385</v>
      </c>
      <c r="M188" s="7">
        <v>15</v>
      </c>
    </row>
    <row r="189" ht="34.15" customHeight="1" spans="1:13">
      <c r="A189" s="18"/>
      <c r="B189" s="4"/>
      <c r="C189" s="4"/>
      <c r="D189" s="19"/>
      <c r="E189" s="23"/>
      <c r="F189" s="4" t="s">
        <v>344</v>
      </c>
      <c r="G189" s="4" t="s">
        <v>377</v>
      </c>
      <c r="H189" s="4" t="s">
        <v>484</v>
      </c>
      <c r="I189" s="7" t="s">
        <v>374</v>
      </c>
      <c r="J189" s="7"/>
      <c r="K189" s="7" t="s">
        <v>484</v>
      </c>
      <c r="L189" s="7"/>
      <c r="M189" s="7">
        <v>30</v>
      </c>
    </row>
    <row r="190" ht="34.15" customHeight="1" spans="1:13">
      <c r="A190" s="20"/>
      <c r="B190" s="4"/>
      <c r="C190" s="4"/>
      <c r="D190" s="21"/>
      <c r="E190" s="24"/>
      <c r="F190" s="4" t="s">
        <v>380</v>
      </c>
      <c r="G190" s="4" t="s">
        <v>381</v>
      </c>
      <c r="H190" s="4" t="s">
        <v>381</v>
      </c>
      <c r="I190" s="7" t="s">
        <v>333</v>
      </c>
      <c r="J190" s="7" t="s">
        <v>383</v>
      </c>
      <c r="K190" s="7" t="s">
        <v>384</v>
      </c>
      <c r="L190" s="7" t="s">
        <v>385</v>
      </c>
      <c r="M190" s="7">
        <v>10</v>
      </c>
    </row>
    <row r="191" ht="34.15" customHeight="1" spans="1:13">
      <c r="A191" s="16" t="s">
        <v>305</v>
      </c>
      <c r="B191" s="22" t="s">
        <v>328</v>
      </c>
      <c r="C191" s="22" t="s">
        <v>288</v>
      </c>
      <c r="D191" s="17">
        <v>433.6</v>
      </c>
      <c r="E191" s="22" t="s">
        <v>489</v>
      </c>
      <c r="F191" s="4" t="s">
        <v>330</v>
      </c>
      <c r="G191" s="4" t="s">
        <v>331</v>
      </c>
      <c r="H191" s="4" t="s">
        <v>490</v>
      </c>
      <c r="I191" s="7" t="s">
        <v>333</v>
      </c>
      <c r="J191" s="7" t="s">
        <v>334</v>
      </c>
      <c r="K191" s="7">
        <v>26</v>
      </c>
      <c r="L191" s="7" t="s">
        <v>372</v>
      </c>
      <c r="M191" s="7">
        <v>20</v>
      </c>
    </row>
    <row r="192" ht="34.15" customHeight="1" spans="1:13">
      <c r="A192" s="18"/>
      <c r="B192" s="23"/>
      <c r="C192" s="23"/>
      <c r="D192" s="19"/>
      <c r="E192" s="23"/>
      <c r="F192" s="4"/>
      <c r="G192" s="4" t="s">
        <v>357</v>
      </c>
      <c r="H192" s="4" t="s">
        <v>491</v>
      </c>
      <c r="I192" s="7" t="s">
        <v>333</v>
      </c>
      <c r="J192" s="7" t="s">
        <v>334</v>
      </c>
      <c r="K192" s="7" t="s">
        <v>335</v>
      </c>
      <c r="L192" s="7" t="s">
        <v>385</v>
      </c>
      <c r="M192" s="7">
        <v>15</v>
      </c>
    </row>
    <row r="193" ht="34.15" customHeight="1" spans="1:13">
      <c r="A193" s="18"/>
      <c r="B193" s="23"/>
      <c r="C193" s="23"/>
      <c r="D193" s="19"/>
      <c r="E193" s="23"/>
      <c r="F193" s="25"/>
      <c r="G193" s="4" t="s">
        <v>342</v>
      </c>
      <c r="H193" s="4" t="s">
        <v>492</v>
      </c>
      <c r="I193" s="7" t="s">
        <v>333</v>
      </c>
      <c r="J193" s="7" t="s">
        <v>334</v>
      </c>
      <c r="K193" s="7" t="s">
        <v>335</v>
      </c>
      <c r="L193" s="7" t="s">
        <v>385</v>
      </c>
      <c r="M193" s="7">
        <v>15</v>
      </c>
    </row>
    <row r="194" ht="34.15" customHeight="1" spans="1:13">
      <c r="A194" s="18"/>
      <c r="B194" s="23"/>
      <c r="C194" s="23"/>
      <c r="D194" s="19"/>
      <c r="E194" s="26"/>
      <c r="F194" s="27" t="s">
        <v>344</v>
      </c>
      <c r="G194" s="28" t="s">
        <v>377</v>
      </c>
      <c r="H194" s="4" t="s">
        <v>493</v>
      </c>
      <c r="I194" s="7" t="s">
        <v>374</v>
      </c>
      <c r="J194" s="7"/>
      <c r="K194" s="4" t="s">
        <v>493</v>
      </c>
      <c r="L194" s="7"/>
      <c r="M194" s="7">
        <v>15</v>
      </c>
    </row>
    <row r="195" ht="34.15" customHeight="1" spans="1:13">
      <c r="A195" s="18"/>
      <c r="B195" s="23"/>
      <c r="C195" s="23"/>
      <c r="D195" s="19"/>
      <c r="E195" s="26"/>
      <c r="F195" s="27"/>
      <c r="G195" s="28" t="s">
        <v>401</v>
      </c>
      <c r="H195" s="4" t="s">
        <v>494</v>
      </c>
      <c r="I195" s="7" t="s">
        <v>374</v>
      </c>
      <c r="J195" s="7"/>
      <c r="K195" s="7" t="s">
        <v>494</v>
      </c>
      <c r="L195" s="7"/>
      <c r="M195" s="7">
        <v>15</v>
      </c>
    </row>
    <row r="196" ht="34.15" customHeight="1" spans="1:13">
      <c r="A196" s="20"/>
      <c r="B196" s="24"/>
      <c r="C196" s="24"/>
      <c r="D196" s="21"/>
      <c r="E196" s="24"/>
      <c r="F196" s="29" t="s">
        <v>380</v>
      </c>
      <c r="G196" s="4" t="s">
        <v>381</v>
      </c>
      <c r="H196" s="4" t="s">
        <v>495</v>
      </c>
      <c r="I196" s="7" t="s">
        <v>333</v>
      </c>
      <c r="J196" s="7" t="s">
        <v>383</v>
      </c>
      <c r="K196" s="7">
        <v>90</v>
      </c>
      <c r="L196" s="7" t="s">
        <v>385</v>
      </c>
      <c r="M196" s="7">
        <v>10</v>
      </c>
    </row>
    <row r="197" ht="34.15" customHeight="1" spans="1:13">
      <c r="A197" s="16" t="s">
        <v>306</v>
      </c>
      <c r="B197" s="22" t="s">
        <v>328</v>
      </c>
      <c r="C197" s="22" t="s">
        <v>288</v>
      </c>
      <c r="D197" s="17">
        <v>7</v>
      </c>
      <c r="E197" s="22" t="s">
        <v>496</v>
      </c>
      <c r="F197" s="4" t="s">
        <v>330</v>
      </c>
      <c r="G197" s="4" t="s">
        <v>331</v>
      </c>
      <c r="H197" s="4" t="s">
        <v>497</v>
      </c>
      <c r="I197" s="7" t="s">
        <v>333</v>
      </c>
      <c r="J197" s="7" t="s">
        <v>334</v>
      </c>
      <c r="K197" s="7">
        <v>26</v>
      </c>
      <c r="L197" s="7" t="s">
        <v>372</v>
      </c>
      <c r="M197" s="7">
        <v>20</v>
      </c>
    </row>
    <row r="198" ht="34.15" customHeight="1" spans="1:13">
      <c r="A198" s="18"/>
      <c r="B198" s="23"/>
      <c r="C198" s="23"/>
      <c r="D198" s="19"/>
      <c r="E198" s="23"/>
      <c r="F198" s="4"/>
      <c r="G198" s="4" t="s">
        <v>357</v>
      </c>
      <c r="H198" s="4" t="s">
        <v>491</v>
      </c>
      <c r="I198" s="7" t="s">
        <v>333</v>
      </c>
      <c r="J198" s="7" t="s">
        <v>334</v>
      </c>
      <c r="K198" s="7" t="s">
        <v>335</v>
      </c>
      <c r="L198" s="7" t="s">
        <v>385</v>
      </c>
      <c r="M198" s="7">
        <v>15</v>
      </c>
    </row>
    <row r="199" ht="34.15" customHeight="1" spans="1:13">
      <c r="A199" s="18"/>
      <c r="B199" s="23"/>
      <c r="C199" s="23"/>
      <c r="D199" s="19"/>
      <c r="E199" s="23"/>
      <c r="F199" s="25"/>
      <c r="G199" s="4" t="s">
        <v>342</v>
      </c>
      <c r="H199" s="4" t="s">
        <v>492</v>
      </c>
      <c r="I199" s="7" t="s">
        <v>333</v>
      </c>
      <c r="J199" s="7" t="s">
        <v>334</v>
      </c>
      <c r="K199" s="7" t="s">
        <v>335</v>
      </c>
      <c r="L199" s="7" t="s">
        <v>385</v>
      </c>
      <c r="M199" s="7">
        <v>15</v>
      </c>
    </row>
    <row r="200" ht="34.15" customHeight="1" spans="1:13">
      <c r="A200" s="18"/>
      <c r="B200" s="23"/>
      <c r="C200" s="23"/>
      <c r="D200" s="19"/>
      <c r="E200" s="23"/>
      <c r="F200" s="27" t="s">
        <v>344</v>
      </c>
      <c r="G200" s="28" t="s">
        <v>377</v>
      </c>
      <c r="H200" s="4" t="s">
        <v>498</v>
      </c>
      <c r="I200" s="7" t="s">
        <v>374</v>
      </c>
      <c r="J200" s="7"/>
      <c r="K200" s="4" t="s">
        <v>498</v>
      </c>
      <c r="L200" s="7"/>
      <c r="M200" s="7">
        <v>15</v>
      </c>
    </row>
    <row r="201" ht="34.15" customHeight="1" spans="1:13">
      <c r="A201" s="18"/>
      <c r="B201" s="23"/>
      <c r="C201" s="23"/>
      <c r="D201" s="19"/>
      <c r="E201" s="23"/>
      <c r="F201" s="27"/>
      <c r="G201" s="28" t="s">
        <v>401</v>
      </c>
      <c r="H201" s="4" t="s">
        <v>499</v>
      </c>
      <c r="I201" s="7" t="s">
        <v>374</v>
      </c>
      <c r="J201" s="7"/>
      <c r="K201" s="4" t="s">
        <v>498</v>
      </c>
      <c r="L201" s="7"/>
      <c r="M201" s="7">
        <v>15</v>
      </c>
    </row>
    <row r="202" ht="34.15" customHeight="1" spans="1:13">
      <c r="A202" s="20"/>
      <c r="B202" s="24"/>
      <c r="C202" s="24"/>
      <c r="D202" s="21"/>
      <c r="E202" s="24"/>
      <c r="F202" s="29" t="s">
        <v>380</v>
      </c>
      <c r="G202" s="4" t="s">
        <v>381</v>
      </c>
      <c r="H202" s="4" t="s">
        <v>495</v>
      </c>
      <c r="I202" s="7" t="s">
        <v>333</v>
      </c>
      <c r="J202" s="7" t="s">
        <v>383</v>
      </c>
      <c r="K202" s="7">
        <v>90</v>
      </c>
      <c r="L202" s="7" t="s">
        <v>385</v>
      </c>
      <c r="M202" s="7">
        <v>10</v>
      </c>
    </row>
    <row r="203" ht="34.15" customHeight="1" spans="1:13">
      <c r="A203" s="16" t="s">
        <v>307</v>
      </c>
      <c r="B203" s="22" t="s">
        <v>328</v>
      </c>
      <c r="C203" s="22" t="s">
        <v>288</v>
      </c>
      <c r="D203" s="17">
        <v>8</v>
      </c>
      <c r="E203" s="22" t="s">
        <v>500</v>
      </c>
      <c r="F203" s="4" t="s">
        <v>330</v>
      </c>
      <c r="G203" s="4" t="s">
        <v>331</v>
      </c>
      <c r="H203" s="4" t="s">
        <v>501</v>
      </c>
      <c r="I203" s="7" t="s">
        <v>333</v>
      </c>
      <c r="J203" s="7" t="s">
        <v>334</v>
      </c>
      <c r="K203" s="7">
        <v>1</v>
      </c>
      <c r="L203" s="7" t="s">
        <v>372</v>
      </c>
      <c r="M203" s="7">
        <v>20</v>
      </c>
    </row>
    <row r="204" ht="34.15" customHeight="1" spans="1:13">
      <c r="A204" s="18"/>
      <c r="B204" s="23"/>
      <c r="C204" s="23"/>
      <c r="D204" s="19"/>
      <c r="E204" s="23"/>
      <c r="F204" s="4"/>
      <c r="G204" s="4" t="s">
        <v>357</v>
      </c>
      <c r="H204" s="4" t="s">
        <v>502</v>
      </c>
      <c r="I204" s="7" t="s">
        <v>333</v>
      </c>
      <c r="J204" s="7" t="s">
        <v>334</v>
      </c>
      <c r="K204" s="7" t="s">
        <v>335</v>
      </c>
      <c r="L204" s="7" t="s">
        <v>385</v>
      </c>
      <c r="M204" s="7">
        <v>15</v>
      </c>
    </row>
    <row r="205" ht="34.15" customHeight="1" spans="1:13">
      <c r="A205" s="18"/>
      <c r="B205" s="23"/>
      <c r="C205" s="23"/>
      <c r="D205" s="19"/>
      <c r="E205" s="23"/>
      <c r="F205" s="25"/>
      <c r="G205" s="4" t="s">
        <v>342</v>
      </c>
      <c r="H205" s="4" t="s">
        <v>503</v>
      </c>
      <c r="I205" s="7" t="s">
        <v>333</v>
      </c>
      <c r="J205" s="7" t="s">
        <v>334</v>
      </c>
      <c r="K205" s="7" t="s">
        <v>335</v>
      </c>
      <c r="L205" s="7" t="s">
        <v>385</v>
      </c>
      <c r="M205" s="7">
        <v>15</v>
      </c>
    </row>
    <row r="206" ht="34.15" customHeight="1" spans="1:13">
      <c r="A206" s="18"/>
      <c r="B206" s="23"/>
      <c r="C206" s="23"/>
      <c r="D206" s="19"/>
      <c r="E206" s="23"/>
      <c r="F206" s="27" t="s">
        <v>344</v>
      </c>
      <c r="G206" s="28" t="s">
        <v>377</v>
      </c>
      <c r="H206" s="4" t="s">
        <v>504</v>
      </c>
      <c r="I206" s="7" t="s">
        <v>374</v>
      </c>
      <c r="J206" s="7"/>
      <c r="K206" s="7" t="s">
        <v>504</v>
      </c>
      <c r="L206" s="7"/>
      <c r="M206" s="7">
        <v>30</v>
      </c>
    </row>
    <row r="207" ht="34.15" customHeight="1" spans="1:13">
      <c r="A207" s="20"/>
      <c r="B207" s="24"/>
      <c r="C207" s="24"/>
      <c r="D207" s="21"/>
      <c r="E207" s="24"/>
      <c r="F207" s="29" t="s">
        <v>380</v>
      </c>
      <c r="G207" s="4" t="s">
        <v>381</v>
      </c>
      <c r="H207" s="4" t="s">
        <v>495</v>
      </c>
      <c r="I207" s="7" t="s">
        <v>333</v>
      </c>
      <c r="J207" s="7" t="s">
        <v>383</v>
      </c>
      <c r="K207" s="7">
        <v>90</v>
      </c>
      <c r="L207" s="7" t="s">
        <v>385</v>
      </c>
      <c r="M207" s="7">
        <v>10</v>
      </c>
    </row>
    <row r="208" ht="34.15" customHeight="1" spans="1:13">
      <c r="A208" s="16" t="s">
        <v>308</v>
      </c>
      <c r="B208" s="22" t="s">
        <v>328</v>
      </c>
      <c r="C208" s="22" t="s">
        <v>288</v>
      </c>
      <c r="D208" s="17">
        <v>3</v>
      </c>
      <c r="E208" s="22" t="s">
        <v>505</v>
      </c>
      <c r="F208" s="4" t="s">
        <v>330</v>
      </c>
      <c r="G208" s="4" t="s">
        <v>331</v>
      </c>
      <c r="H208" s="4" t="s">
        <v>506</v>
      </c>
      <c r="I208" s="7" t="s">
        <v>333</v>
      </c>
      <c r="J208" s="7" t="s">
        <v>334</v>
      </c>
      <c r="K208" s="7">
        <v>1</v>
      </c>
      <c r="L208" s="7" t="s">
        <v>372</v>
      </c>
      <c r="M208" s="7">
        <v>20</v>
      </c>
    </row>
    <row r="209" ht="34.15" customHeight="1" spans="1:13">
      <c r="A209" s="18"/>
      <c r="B209" s="23"/>
      <c r="C209" s="23"/>
      <c r="D209" s="19"/>
      <c r="E209" s="23"/>
      <c r="F209" s="4"/>
      <c r="G209" s="4" t="s">
        <v>357</v>
      </c>
      <c r="H209" s="4" t="s">
        <v>491</v>
      </c>
      <c r="I209" s="7" t="s">
        <v>333</v>
      </c>
      <c r="J209" s="7" t="s">
        <v>334</v>
      </c>
      <c r="K209" s="7" t="s">
        <v>335</v>
      </c>
      <c r="L209" s="7" t="s">
        <v>385</v>
      </c>
      <c r="M209" s="7">
        <v>15</v>
      </c>
    </row>
    <row r="210" ht="34.15" customHeight="1" spans="1:13">
      <c r="A210" s="18"/>
      <c r="B210" s="23"/>
      <c r="C210" s="23"/>
      <c r="D210" s="19"/>
      <c r="E210" s="23"/>
      <c r="F210" s="25"/>
      <c r="G210" s="4" t="s">
        <v>342</v>
      </c>
      <c r="H210" s="4" t="s">
        <v>492</v>
      </c>
      <c r="I210" s="7" t="s">
        <v>333</v>
      </c>
      <c r="J210" s="7" t="s">
        <v>334</v>
      </c>
      <c r="K210" s="7" t="s">
        <v>335</v>
      </c>
      <c r="L210" s="7" t="s">
        <v>385</v>
      </c>
      <c r="M210" s="7">
        <v>15</v>
      </c>
    </row>
    <row r="211" ht="34.15" customHeight="1" spans="1:13">
      <c r="A211" s="18"/>
      <c r="B211" s="23"/>
      <c r="C211" s="23"/>
      <c r="D211" s="19"/>
      <c r="E211" s="23"/>
      <c r="F211" s="30" t="s">
        <v>344</v>
      </c>
      <c r="G211" s="28" t="s">
        <v>377</v>
      </c>
      <c r="H211" s="4" t="s">
        <v>498</v>
      </c>
      <c r="I211" s="7" t="s">
        <v>374</v>
      </c>
      <c r="J211" s="7"/>
      <c r="K211" s="4" t="s">
        <v>498</v>
      </c>
      <c r="L211" s="7"/>
      <c r="M211" s="7">
        <v>15</v>
      </c>
    </row>
    <row r="212" ht="34.15" customHeight="1" spans="1:13">
      <c r="A212" s="18"/>
      <c r="B212" s="23"/>
      <c r="C212" s="23"/>
      <c r="D212" s="19"/>
      <c r="E212" s="23"/>
      <c r="F212" s="31"/>
      <c r="G212" s="28" t="s">
        <v>401</v>
      </c>
      <c r="H212" s="4" t="s">
        <v>499</v>
      </c>
      <c r="I212" s="7" t="s">
        <v>374</v>
      </c>
      <c r="J212" s="7"/>
      <c r="K212" s="7" t="s">
        <v>499</v>
      </c>
      <c r="L212" s="7"/>
      <c r="M212" s="7">
        <v>15</v>
      </c>
    </row>
    <row r="213" ht="34.15" customHeight="1" spans="1:13">
      <c r="A213" s="18"/>
      <c r="B213" s="23"/>
      <c r="C213" s="23"/>
      <c r="D213" s="19"/>
      <c r="E213" s="23"/>
      <c r="F213" s="29" t="s">
        <v>380</v>
      </c>
      <c r="G213" s="4" t="s">
        <v>381</v>
      </c>
      <c r="H213" s="4" t="s">
        <v>495</v>
      </c>
      <c r="I213" s="7" t="s">
        <v>333</v>
      </c>
      <c r="J213" s="7" t="s">
        <v>383</v>
      </c>
      <c r="K213" s="7">
        <v>90</v>
      </c>
      <c r="L213" s="7" t="s">
        <v>385</v>
      </c>
      <c r="M213" s="7">
        <v>10</v>
      </c>
    </row>
    <row r="214" ht="57" customHeight="1" spans="1:13">
      <c r="A214" s="32" t="s">
        <v>507</v>
      </c>
      <c r="B214" s="33" t="s">
        <v>328</v>
      </c>
      <c r="C214" s="33" t="s">
        <v>288</v>
      </c>
      <c r="D214" s="34">
        <v>0.11</v>
      </c>
      <c r="E214" s="30" t="s">
        <v>508</v>
      </c>
      <c r="F214" s="4" t="s">
        <v>330</v>
      </c>
      <c r="G214" s="4" t="s">
        <v>331</v>
      </c>
      <c r="H214" s="4" t="s">
        <v>509</v>
      </c>
      <c r="I214" s="7" t="s">
        <v>333</v>
      </c>
      <c r="J214" s="7" t="s">
        <v>383</v>
      </c>
      <c r="K214" s="7">
        <v>1</v>
      </c>
      <c r="L214" s="7" t="s">
        <v>372</v>
      </c>
      <c r="M214" s="7">
        <v>20</v>
      </c>
    </row>
    <row r="215" ht="34.15" customHeight="1" spans="1:13">
      <c r="A215" s="35"/>
      <c r="B215" s="36"/>
      <c r="C215" s="36"/>
      <c r="D215" s="37"/>
      <c r="E215" s="38"/>
      <c r="F215" s="4"/>
      <c r="G215" s="4" t="s">
        <v>357</v>
      </c>
      <c r="H215" s="4" t="s">
        <v>510</v>
      </c>
      <c r="I215" s="7" t="s">
        <v>333</v>
      </c>
      <c r="J215" s="7" t="s">
        <v>334</v>
      </c>
      <c r="K215" s="7" t="s">
        <v>335</v>
      </c>
      <c r="L215" s="7" t="s">
        <v>385</v>
      </c>
      <c r="M215" s="7">
        <v>15</v>
      </c>
    </row>
    <row r="216" ht="34.15" customHeight="1" spans="1:13">
      <c r="A216" s="35"/>
      <c r="B216" s="36"/>
      <c r="C216" s="36"/>
      <c r="D216" s="37"/>
      <c r="E216" s="38"/>
      <c r="F216" s="4"/>
      <c r="G216" s="4" t="s">
        <v>342</v>
      </c>
      <c r="H216" s="4" t="s">
        <v>511</v>
      </c>
      <c r="I216" s="7" t="s">
        <v>333</v>
      </c>
      <c r="J216" s="7" t="s">
        <v>334</v>
      </c>
      <c r="K216" s="7" t="s">
        <v>335</v>
      </c>
      <c r="L216" s="7" t="s">
        <v>385</v>
      </c>
      <c r="M216" s="7">
        <v>15</v>
      </c>
    </row>
    <row r="217" ht="34.15" customHeight="1" spans="1:13">
      <c r="A217" s="35"/>
      <c r="B217" s="36"/>
      <c r="C217" s="36"/>
      <c r="D217" s="37"/>
      <c r="E217" s="38"/>
      <c r="F217" s="4" t="s">
        <v>344</v>
      </c>
      <c r="G217" s="4" t="s">
        <v>377</v>
      </c>
      <c r="H217" s="4" t="s">
        <v>512</v>
      </c>
      <c r="I217" s="7" t="s">
        <v>374</v>
      </c>
      <c r="J217" s="7"/>
      <c r="K217" s="4" t="s">
        <v>512</v>
      </c>
      <c r="L217" s="7"/>
      <c r="M217" s="7">
        <v>30</v>
      </c>
    </row>
    <row r="218" ht="34.15" customHeight="1" spans="1:13">
      <c r="A218" s="39"/>
      <c r="B218" s="40"/>
      <c r="C218" s="40"/>
      <c r="D218" s="41"/>
      <c r="E218" s="42"/>
      <c r="F218" s="4" t="s">
        <v>380</v>
      </c>
      <c r="G218" s="4" t="s">
        <v>381</v>
      </c>
      <c r="H218" s="4" t="s">
        <v>381</v>
      </c>
      <c r="I218" s="7" t="s">
        <v>333</v>
      </c>
      <c r="J218" s="7" t="s">
        <v>383</v>
      </c>
      <c r="K218" s="7" t="s">
        <v>384</v>
      </c>
      <c r="L218" s="7" t="s">
        <v>385</v>
      </c>
      <c r="M218" s="7">
        <v>10</v>
      </c>
    </row>
    <row r="219" ht="34.15" customHeight="1" spans="1:13">
      <c r="A219" s="43" t="s">
        <v>513</v>
      </c>
      <c r="B219" s="33" t="s">
        <v>328</v>
      </c>
      <c r="C219" s="33" t="s">
        <v>288</v>
      </c>
      <c r="D219" s="19">
        <v>1.18466</v>
      </c>
      <c r="E219" s="30" t="s">
        <v>514</v>
      </c>
      <c r="F219" s="4" t="s">
        <v>330</v>
      </c>
      <c r="G219" s="4" t="s">
        <v>331</v>
      </c>
      <c r="H219" s="4" t="s">
        <v>515</v>
      </c>
      <c r="I219" s="7" t="s">
        <v>333</v>
      </c>
      <c r="J219" s="7" t="s">
        <v>383</v>
      </c>
      <c r="K219" s="7">
        <v>16</v>
      </c>
      <c r="L219" s="7" t="s">
        <v>372</v>
      </c>
      <c r="M219" s="7">
        <v>20</v>
      </c>
    </row>
    <row r="220" ht="34.15" customHeight="1" spans="1:13">
      <c r="A220" s="44"/>
      <c r="B220" s="36"/>
      <c r="C220" s="36"/>
      <c r="D220" s="19"/>
      <c r="E220" s="38"/>
      <c r="F220" s="4"/>
      <c r="G220" s="4" t="s">
        <v>357</v>
      </c>
      <c r="H220" s="4" t="s">
        <v>516</v>
      </c>
      <c r="I220" s="7" t="s">
        <v>333</v>
      </c>
      <c r="J220" s="7" t="s">
        <v>334</v>
      </c>
      <c r="K220" s="7" t="s">
        <v>335</v>
      </c>
      <c r="L220" s="7" t="s">
        <v>385</v>
      </c>
      <c r="M220" s="7">
        <v>15</v>
      </c>
    </row>
    <row r="221" ht="34.15" customHeight="1" spans="1:13">
      <c r="A221" s="44"/>
      <c r="B221" s="36"/>
      <c r="C221" s="36"/>
      <c r="D221" s="19"/>
      <c r="E221" s="38"/>
      <c r="F221" s="4"/>
      <c r="G221" s="4" t="s">
        <v>342</v>
      </c>
      <c r="H221" s="4" t="s">
        <v>517</v>
      </c>
      <c r="I221" s="7" t="s">
        <v>333</v>
      </c>
      <c r="J221" s="7" t="s">
        <v>334</v>
      </c>
      <c r="K221" s="7" t="s">
        <v>335</v>
      </c>
      <c r="L221" s="7" t="s">
        <v>385</v>
      </c>
      <c r="M221" s="7">
        <v>15</v>
      </c>
    </row>
    <row r="222" ht="34.15" customHeight="1" spans="1:13">
      <c r="A222" s="44"/>
      <c r="B222" s="36"/>
      <c r="C222" s="36"/>
      <c r="D222" s="19"/>
      <c r="E222" s="38"/>
      <c r="F222" s="4" t="s">
        <v>344</v>
      </c>
      <c r="G222" s="4" t="s">
        <v>377</v>
      </c>
      <c r="H222" s="4" t="s">
        <v>518</v>
      </c>
      <c r="I222" s="7" t="s">
        <v>374</v>
      </c>
      <c r="J222" s="7"/>
      <c r="K222" s="4" t="s">
        <v>518</v>
      </c>
      <c r="L222" s="7"/>
      <c r="M222" s="7">
        <v>30</v>
      </c>
    </row>
    <row r="223" ht="34.15" customHeight="1" spans="1:13">
      <c r="A223" s="45"/>
      <c r="B223" s="40"/>
      <c r="C223" s="40"/>
      <c r="D223" s="21"/>
      <c r="E223" s="42"/>
      <c r="F223" s="4" t="s">
        <v>380</v>
      </c>
      <c r="G223" s="4" t="s">
        <v>381</v>
      </c>
      <c r="H223" s="4" t="s">
        <v>381</v>
      </c>
      <c r="I223" s="7" t="s">
        <v>333</v>
      </c>
      <c r="J223" s="7" t="s">
        <v>383</v>
      </c>
      <c r="K223" s="7" t="s">
        <v>384</v>
      </c>
      <c r="L223" s="7" t="s">
        <v>385</v>
      </c>
      <c r="M223" s="7">
        <v>10</v>
      </c>
    </row>
    <row r="224" ht="34.15" customHeight="1" spans="1:13">
      <c r="A224" s="46" t="s">
        <v>311</v>
      </c>
      <c r="B224" s="33" t="s">
        <v>328</v>
      </c>
      <c r="C224" s="33" t="s">
        <v>288</v>
      </c>
      <c r="D224" s="19">
        <v>1.280829</v>
      </c>
      <c r="E224" s="22" t="s">
        <v>479</v>
      </c>
      <c r="F224" s="4" t="s">
        <v>330</v>
      </c>
      <c r="G224" s="4" t="s">
        <v>331</v>
      </c>
      <c r="H224" s="4" t="s">
        <v>480</v>
      </c>
      <c r="I224" s="7" t="s">
        <v>333</v>
      </c>
      <c r="J224" s="7" t="s">
        <v>383</v>
      </c>
      <c r="K224" s="7">
        <v>99</v>
      </c>
      <c r="L224" s="7" t="s">
        <v>372</v>
      </c>
      <c r="M224" s="7">
        <v>20</v>
      </c>
    </row>
    <row r="225" ht="34.15" customHeight="1" spans="1:13">
      <c r="A225" s="44"/>
      <c r="B225" s="36"/>
      <c r="C225" s="36"/>
      <c r="D225" s="19"/>
      <c r="E225" s="23"/>
      <c r="F225" s="4"/>
      <c r="G225" s="4" t="s">
        <v>357</v>
      </c>
      <c r="H225" s="4" t="s">
        <v>482</v>
      </c>
      <c r="I225" s="7" t="s">
        <v>333</v>
      </c>
      <c r="J225" s="7" t="s">
        <v>334</v>
      </c>
      <c r="K225" s="7" t="s">
        <v>335</v>
      </c>
      <c r="L225" s="7" t="s">
        <v>385</v>
      </c>
      <c r="M225" s="7">
        <v>15</v>
      </c>
    </row>
    <row r="226" ht="34.15" customHeight="1" spans="1:13">
      <c r="A226" s="44"/>
      <c r="B226" s="36"/>
      <c r="C226" s="36"/>
      <c r="D226" s="19"/>
      <c r="E226" s="23"/>
      <c r="F226" s="4"/>
      <c r="G226" s="4" t="s">
        <v>342</v>
      </c>
      <c r="H226" s="4" t="s">
        <v>483</v>
      </c>
      <c r="I226" s="7" t="s">
        <v>333</v>
      </c>
      <c r="J226" s="7" t="s">
        <v>334</v>
      </c>
      <c r="K226" s="7" t="s">
        <v>335</v>
      </c>
      <c r="L226" s="7" t="s">
        <v>385</v>
      </c>
      <c r="M226" s="7">
        <v>15</v>
      </c>
    </row>
    <row r="227" ht="34.15" customHeight="1" spans="1:13">
      <c r="A227" s="44"/>
      <c r="B227" s="36"/>
      <c r="C227" s="36"/>
      <c r="D227" s="19"/>
      <c r="E227" s="23"/>
      <c r="F227" s="4" t="s">
        <v>344</v>
      </c>
      <c r="G227" s="4" t="s">
        <v>377</v>
      </c>
      <c r="H227" s="4" t="s">
        <v>484</v>
      </c>
      <c r="I227" s="7" t="s">
        <v>374</v>
      </c>
      <c r="J227" s="7"/>
      <c r="K227" s="7" t="s">
        <v>484</v>
      </c>
      <c r="L227" s="7"/>
      <c r="M227" s="7">
        <v>30</v>
      </c>
    </row>
    <row r="228" ht="34.15" customHeight="1" spans="1:13">
      <c r="A228" s="44"/>
      <c r="B228" s="36"/>
      <c r="C228" s="36"/>
      <c r="D228" s="19"/>
      <c r="E228" s="24"/>
      <c r="F228" s="4" t="s">
        <v>380</v>
      </c>
      <c r="G228" s="4" t="s">
        <v>381</v>
      </c>
      <c r="H228" s="4" t="s">
        <v>381</v>
      </c>
      <c r="I228" s="7" t="s">
        <v>333</v>
      </c>
      <c r="J228" s="7" t="s">
        <v>383</v>
      </c>
      <c r="K228" s="7" t="s">
        <v>384</v>
      </c>
      <c r="L228" s="7" t="s">
        <v>385</v>
      </c>
      <c r="M228" s="7">
        <v>10</v>
      </c>
    </row>
    <row r="229" ht="34.15" customHeight="1" spans="1:13">
      <c r="A229" s="47" t="s">
        <v>312</v>
      </c>
      <c r="B229" s="27" t="s">
        <v>328</v>
      </c>
      <c r="C229" s="27" t="s">
        <v>288</v>
      </c>
      <c r="D229" s="48">
        <v>6.236339</v>
      </c>
      <c r="E229" s="49" t="s">
        <v>489</v>
      </c>
      <c r="F229" s="4" t="s">
        <v>330</v>
      </c>
      <c r="G229" s="4" t="s">
        <v>331</v>
      </c>
      <c r="H229" s="4" t="s">
        <v>490</v>
      </c>
      <c r="I229" s="7" t="s">
        <v>333</v>
      </c>
      <c r="J229" s="7" t="s">
        <v>334</v>
      </c>
      <c r="K229" s="7">
        <v>26</v>
      </c>
      <c r="L229" s="7" t="s">
        <v>372</v>
      </c>
      <c r="M229" s="7">
        <v>20</v>
      </c>
    </row>
    <row r="230" ht="34.15" customHeight="1" spans="1:13">
      <c r="A230" s="47"/>
      <c r="B230" s="27"/>
      <c r="C230" s="27"/>
      <c r="D230" s="48"/>
      <c r="E230" s="50"/>
      <c r="F230" s="4"/>
      <c r="G230" s="4" t="s">
        <v>357</v>
      </c>
      <c r="H230" s="4" t="s">
        <v>491</v>
      </c>
      <c r="I230" s="7" t="s">
        <v>333</v>
      </c>
      <c r="J230" s="7" t="s">
        <v>334</v>
      </c>
      <c r="K230" s="7" t="s">
        <v>335</v>
      </c>
      <c r="L230" s="7" t="s">
        <v>385</v>
      </c>
      <c r="M230" s="7">
        <v>15</v>
      </c>
    </row>
    <row r="231" ht="34.15" customHeight="1" spans="1:13">
      <c r="A231" s="47"/>
      <c r="B231" s="27"/>
      <c r="C231" s="27"/>
      <c r="D231" s="48"/>
      <c r="E231" s="50"/>
      <c r="F231" s="25"/>
      <c r="G231" s="4" t="s">
        <v>342</v>
      </c>
      <c r="H231" s="4" t="s">
        <v>492</v>
      </c>
      <c r="I231" s="7" t="s">
        <v>333</v>
      </c>
      <c r="J231" s="7" t="s">
        <v>334</v>
      </c>
      <c r="K231" s="7" t="s">
        <v>335</v>
      </c>
      <c r="L231" s="7" t="s">
        <v>385</v>
      </c>
      <c r="M231" s="7">
        <v>15</v>
      </c>
    </row>
    <row r="232" ht="34.15" customHeight="1" spans="1:13">
      <c r="A232" s="47"/>
      <c r="B232" s="27"/>
      <c r="C232" s="27"/>
      <c r="D232" s="48"/>
      <c r="E232" s="51"/>
      <c r="F232" s="27" t="s">
        <v>344</v>
      </c>
      <c r="G232" s="28" t="s">
        <v>377</v>
      </c>
      <c r="H232" s="4" t="s">
        <v>493</v>
      </c>
      <c r="I232" s="7" t="s">
        <v>374</v>
      </c>
      <c r="J232" s="7"/>
      <c r="K232" s="4" t="s">
        <v>493</v>
      </c>
      <c r="L232" s="7"/>
      <c r="M232" s="7">
        <v>15</v>
      </c>
    </row>
    <row r="233" ht="34.15" customHeight="1" spans="1:13">
      <c r="A233" s="47"/>
      <c r="B233" s="27"/>
      <c r="C233" s="27"/>
      <c r="D233" s="48"/>
      <c r="E233" s="51"/>
      <c r="F233" s="27"/>
      <c r="G233" s="28" t="s">
        <v>401</v>
      </c>
      <c r="H233" s="4" t="s">
        <v>494</v>
      </c>
      <c r="I233" s="7" t="s">
        <v>374</v>
      </c>
      <c r="J233" s="7"/>
      <c r="K233" s="7" t="s">
        <v>494</v>
      </c>
      <c r="L233" s="7"/>
      <c r="M233" s="7">
        <v>15</v>
      </c>
    </row>
    <row r="234" ht="34.15" customHeight="1" spans="1:13">
      <c r="A234" s="47"/>
      <c r="B234" s="27"/>
      <c r="C234" s="27"/>
      <c r="D234" s="48"/>
      <c r="E234" s="52"/>
      <c r="F234" s="29" t="s">
        <v>380</v>
      </c>
      <c r="G234" s="4" t="s">
        <v>381</v>
      </c>
      <c r="H234" s="4" t="s">
        <v>495</v>
      </c>
      <c r="I234" s="7" t="s">
        <v>333</v>
      </c>
      <c r="J234" s="7" t="s">
        <v>383</v>
      </c>
      <c r="K234" s="7">
        <v>90</v>
      </c>
      <c r="L234" s="7" t="s">
        <v>385</v>
      </c>
      <c r="M234" s="7">
        <v>10</v>
      </c>
    </row>
    <row r="235" ht="34.15" customHeight="1" spans="1:13">
      <c r="A235" s="53" t="s">
        <v>313</v>
      </c>
      <c r="B235" s="4" t="s">
        <v>328</v>
      </c>
      <c r="C235" s="4" t="s">
        <v>288</v>
      </c>
      <c r="D235" s="17">
        <f>0.88+0.01</f>
        <v>0.89</v>
      </c>
      <c r="E235" s="22" t="s">
        <v>486</v>
      </c>
      <c r="F235" s="4" t="s">
        <v>330</v>
      </c>
      <c r="G235" s="4" t="s">
        <v>331</v>
      </c>
      <c r="H235" s="4" t="s">
        <v>487</v>
      </c>
      <c r="I235" s="7" t="s">
        <v>333</v>
      </c>
      <c r="J235" s="7" t="s">
        <v>334</v>
      </c>
      <c r="K235" s="7">
        <v>1</v>
      </c>
      <c r="L235" s="7" t="s">
        <v>372</v>
      </c>
      <c r="M235" s="7">
        <v>20</v>
      </c>
    </row>
    <row r="236" ht="34.15" customHeight="1" spans="1:13">
      <c r="A236" s="54"/>
      <c r="B236" s="4"/>
      <c r="C236" s="4"/>
      <c r="D236" s="19"/>
      <c r="E236" s="23"/>
      <c r="F236" s="4"/>
      <c r="G236" s="4" t="s">
        <v>357</v>
      </c>
      <c r="H236" s="4" t="s">
        <v>488</v>
      </c>
      <c r="I236" s="7" t="s">
        <v>333</v>
      </c>
      <c r="J236" s="7" t="s">
        <v>334</v>
      </c>
      <c r="K236" s="7" t="s">
        <v>335</v>
      </c>
      <c r="L236" s="7" t="s">
        <v>385</v>
      </c>
      <c r="M236" s="7">
        <v>15</v>
      </c>
    </row>
    <row r="237" ht="34.15" customHeight="1" spans="1:13">
      <c r="A237" s="54"/>
      <c r="B237" s="4"/>
      <c r="C237" s="4"/>
      <c r="D237" s="19"/>
      <c r="E237" s="23"/>
      <c r="F237" s="4"/>
      <c r="G237" s="4" t="s">
        <v>342</v>
      </c>
      <c r="H237" s="4" t="s">
        <v>376</v>
      </c>
      <c r="I237" s="7" t="s">
        <v>333</v>
      </c>
      <c r="J237" s="7" t="s">
        <v>334</v>
      </c>
      <c r="K237" s="7" t="s">
        <v>335</v>
      </c>
      <c r="L237" s="7" t="s">
        <v>385</v>
      </c>
      <c r="M237" s="7">
        <v>15</v>
      </c>
    </row>
    <row r="238" ht="34.15" customHeight="1" spans="1:13">
      <c r="A238" s="54"/>
      <c r="B238" s="4"/>
      <c r="C238" s="4"/>
      <c r="D238" s="19"/>
      <c r="E238" s="23"/>
      <c r="F238" s="4" t="s">
        <v>344</v>
      </c>
      <c r="G238" s="4" t="s">
        <v>377</v>
      </c>
      <c r="H238" s="4" t="s">
        <v>379</v>
      </c>
      <c r="I238" s="7" t="s">
        <v>374</v>
      </c>
      <c r="J238" s="7"/>
      <c r="K238" s="4" t="s">
        <v>379</v>
      </c>
      <c r="L238" s="7"/>
      <c r="M238" s="7">
        <v>30</v>
      </c>
    </row>
    <row r="239" ht="34.15" customHeight="1" spans="1:13">
      <c r="A239" s="55"/>
      <c r="B239" s="4"/>
      <c r="C239" s="4"/>
      <c r="D239" s="21"/>
      <c r="E239" s="24"/>
      <c r="F239" s="4" t="s">
        <v>380</v>
      </c>
      <c r="G239" s="4" t="s">
        <v>381</v>
      </c>
      <c r="H239" s="4" t="s">
        <v>381</v>
      </c>
      <c r="I239" s="7" t="s">
        <v>333</v>
      </c>
      <c r="J239" s="7" t="s">
        <v>383</v>
      </c>
      <c r="K239" s="7" t="s">
        <v>384</v>
      </c>
      <c r="L239" s="7" t="s">
        <v>385</v>
      </c>
      <c r="M239" s="7">
        <v>10</v>
      </c>
    </row>
    <row r="240" ht="34.15" customHeight="1" spans="1:13">
      <c r="A240" s="56" t="s">
        <v>314</v>
      </c>
      <c r="B240" s="57"/>
      <c r="C240" s="56"/>
      <c r="D240" s="58">
        <f>SUM(D5:D239)</f>
        <v>3125.649369</v>
      </c>
      <c r="E240" s="3"/>
      <c r="F240" s="3"/>
      <c r="G240" s="3"/>
      <c r="H240" s="3"/>
      <c r="I240" s="3"/>
      <c r="J240" s="3"/>
      <c r="K240" s="3"/>
      <c r="L240" s="3"/>
      <c r="M240" s="3"/>
    </row>
    <row r="241" ht="14.3" customHeight="1" spans="1:13">
      <c r="A241" s="12" t="s">
        <v>519</v>
      </c>
      <c r="B241" s="12"/>
      <c r="C241" s="12"/>
      <c r="D241" s="12"/>
      <c r="E241" s="12"/>
      <c r="F241" s="12"/>
      <c r="G241" s="12"/>
      <c r="H241" s="12"/>
      <c r="I241" s="12"/>
      <c r="J241" s="12"/>
      <c r="K241" s="12"/>
      <c r="L241" s="12"/>
      <c r="M241" s="12"/>
    </row>
  </sheetData>
  <autoFilter ref="A1:M241">
    <extLst/>
  </autoFilter>
  <mergeCells count="339">
    <mergeCell ref="A2:M2"/>
    <mergeCell ref="A3:J3"/>
    <mergeCell ref="A241:M241"/>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93"/>
    <mergeCell ref="A94:A102"/>
    <mergeCell ref="A103:A108"/>
    <mergeCell ref="A109:A112"/>
    <mergeCell ref="A113:A117"/>
    <mergeCell ref="A118:A122"/>
    <mergeCell ref="A123:A128"/>
    <mergeCell ref="A129:A133"/>
    <mergeCell ref="A134:A138"/>
    <mergeCell ref="A139:A144"/>
    <mergeCell ref="A145:A149"/>
    <mergeCell ref="A150:A155"/>
    <mergeCell ref="A156:A160"/>
    <mergeCell ref="A161:A165"/>
    <mergeCell ref="A166:A170"/>
    <mergeCell ref="A171:A175"/>
    <mergeCell ref="A176:A180"/>
    <mergeCell ref="A181:A185"/>
    <mergeCell ref="A186:A190"/>
    <mergeCell ref="A191:A196"/>
    <mergeCell ref="A197:A202"/>
    <mergeCell ref="A203:A207"/>
    <mergeCell ref="A208:A213"/>
    <mergeCell ref="A214:A218"/>
    <mergeCell ref="A219:A223"/>
    <mergeCell ref="A224:A228"/>
    <mergeCell ref="A229:A234"/>
    <mergeCell ref="A235:A239"/>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93"/>
    <mergeCell ref="B94:B102"/>
    <mergeCell ref="B103:B108"/>
    <mergeCell ref="B109:B112"/>
    <mergeCell ref="B113:B117"/>
    <mergeCell ref="B118:B122"/>
    <mergeCell ref="B123:B128"/>
    <mergeCell ref="B129:B133"/>
    <mergeCell ref="B134:B138"/>
    <mergeCell ref="B139:B144"/>
    <mergeCell ref="B145:B149"/>
    <mergeCell ref="B150:B155"/>
    <mergeCell ref="B156:B160"/>
    <mergeCell ref="B161:B165"/>
    <mergeCell ref="B166:B170"/>
    <mergeCell ref="B171:B175"/>
    <mergeCell ref="B176:B180"/>
    <mergeCell ref="B181:B185"/>
    <mergeCell ref="B186:B190"/>
    <mergeCell ref="B191:B196"/>
    <mergeCell ref="B197:B202"/>
    <mergeCell ref="B203:B207"/>
    <mergeCell ref="B208:B213"/>
    <mergeCell ref="B214:B218"/>
    <mergeCell ref="B219:B223"/>
    <mergeCell ref="B224:B228"/>
    <mergeCell ref="B229:B234"/>
    <mergeCell ref="B235:B239"/>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93"/>
    <mergeCell ref="C94:C102"/>
    <mergeCell ref="C103:C108"/>
    <mergeCell ref="C109:C112"/>
    <mergeCell ref="C113:C117"/>
    <mergeCell ref="C118:C122"/>
    <mergeCell ref="C123:C128"/>
    <mergeCell ref="C129:C133"/>
    <mergeCell ref="C134:C138"/>
    <mergeCell ref="C139:C144"/>
    <mergeCell ref="C145:C149"/>
    <mergeCell ref="C150:C155"/>
    <mergeCell ref="C156:C160"/>
    <mergeCell ref="C161:C165"/>
    <mergeCell ref="C166:C170"/>
    <mergeCell ref="C171:C175"/>
    <mergeCell ref="C176:C180"/>
    <mergeCell ref="C181:C185"/>
    <mergeCell ref="C186:C190"/>
    <mergeCell ref="C191:C196"/>
    <mergeCell ref="C197:C202"/>
    <mergeCell ref="C203:C207"/>
    <mergeCell ref="C208:C213"/>
    <mergeCell ref="C214:C218"/>
    <mergeCell ref="C219:C223"/>
    <mergeCell ref="C224:C228"/>
    <mergeCell ref="C229:C234"/>
    <mergeCell ref="C235:C239"/>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93"/>
    <mergeCell ref="D94:D102"/>
    <mergeCell ref="D103:D108"/>
    <mergeCell ref="D109:D112"/>
    <mergeCell ref="D113:D117"/>
    <mergeCell ref="D118:D122"/>
    <mergeCell ref="D123:D128"/>
    <mergeCell ref="D129:D133"/>
    <mergeCell ref="D134:D138"/>
    <mergeCell ref="D139:D144"/>
    <mergeCell ref="D145:D149"/>
    <mergeCell ref="D150:D155"/>
    <mergeCell ref="D156:D160"/>
    <mergeCell ref="D161:D165"/>
    <mergeCell ref="D166:D170"/>
    <mergeCell ref="D171:D175"/>
    <mergeCell ref="D176:D180"/>
    <mergeCell ref="D181:D185"/>
    <mergeCell ref="D186:D190"/>
    <mergeCell ref="D191:D196"/>
    <mergeCell ref="D197:D202"/>
    <mergeCell ref="D203:D207"/>
    <mergeCell ref="D208:D213"/>
    <mergeCell ref="D214:D218"/>
    <mergeCell ref="D219:D223"/>
    <mergeCell ref="D224:D228"/>
    <mergeCell ref="D229:D234"/>
    <mergeCell ref="D235:D239"/>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93"/>
    <mergeCell ref="E94:E102"/>
    <mergeCell ref="E103:E108"/>
    <mergeCell ref="E109:E112"/>
    <mergeCell ref="E113:E117"/>
    <mergeCell ref="E118:E122"/>
    <mergeCell ref="E123:E128"/>
    <mergeCell ref="E129:E133"/>
    <mergeCell ref="E134:E138"/>
    <mergeCell ref="E139:E144"/>
    <mergeCell ref="E145:E149"/>
    <mergeCell ref="E150:E155"/>
    <mergeCell ref="E156:E160"/>
    <mergeCell ref="E161:E165"/>
    <mergeCell ref="E166:E170"/>
    <mergeCell ref="E171:E175"/>
    <mergeCell ref="E176:E180"/>
    <mergeCell ref="E181:E185"/>
    <mergeCell ref="E186:E190"/>
    <mergeCell ref="E191:E196"/>
    <mergeCell ref="E197:E202"/>
    <mergeCell ref="E203:E207"/>
    <mergeCell ref="E208:E213"/>
    <mergeCell ref="E214:E218"/>
    <mergeCell ref="E219:E223"/>
    <mergeCell ref="E224:E228"/>
    <mergeCell ref="E229:E234"/>
    <mergeCell ref="E235:E239"/>
    <mergeCell ref="F5:F7"/>
    <mergeCell ref="F9:F11"/>
    <mergeCell ref="F13:F15"/>
    <mergeCell ref="F17:F19"/>
    <mergeCell ref="F21:F23"/>
    <mergeCell ref="F25:F27"/>
    <mergeCell ref="F29:F31"/>
    <mergeCell ref="F33:F35"/>
    <mergeCell ref="F37:F39"/>
    <mergeCell ref="F41:F43"/>
    <mergeCell ref="F45:F47"/>
    <mergeCell ref="F49:F50"/>
    <mergeCell ref="F51:F52"/>
    <mergeCell ref="F53:F54"/>
    <mergeCell ref="F55:F56"/>
    <mergeCell ref="F57:F58"/>
    <mergeCell ref="F59:F60"/>
    <mergeCell ref="F61:F62"/>
    <mergeCell ref="F63:F64"/>
    <mergeCell ref="F65:F66"/>
    <mergeCell ref="F67:F68"/>
    <mergeCell ref="F69:F70"/>
    <mergeCell ref="F71:F72"/>
    <mergeCell ref="F73:F74"/>
    <mergeCell ref="F75:F76"/>
    <mergeCell ref="F77:F78"/>
    <mergeCell ref="F79:F80"/>
    <mergeCell ref="F81:F82"/>
    <mergeCell ref="F83:F84"/>
    <mergeCell ref="F85:F86"/>
    <mergeCell ref="F87:F88"/>
    <mergeCell ref="F89:F91"/>
    <mergeCell ref="F94:F99"/>
    <mergeCell ref="F100:F101"/>
    <mergeCell ref="F103:F105"/>
    <mergeCell ref="F106:F107"/>
    <mergeCell ref="F109:F110"/>
    <mergeCell ref="F113:F115"/>
    <mergeCell ref="F118:F120"/>
    <mergeCell ref="F123:F126"/>
    <mergeCell ref="F129:F131"/>
    <mergeCell ref="F134:F136"/>
    <mergeCell ref="F139:F141"/>
    <mergeCell ref="F142:F143"/>
    <mergeCell ref="F145:F147"/>
    <mergeCell ref="F150:F152"/>
    <mergeCell ref="F153:F154"/>
    <mergeCell ref="F156:F158"/>
    <mergeCell ref="F161:F163"/>
    <mergeCell ref="F166:F168"/>
    <mergeCell ref="F171:F173"/>
    <mergeCell ref="F176:F178"/>
    <mergeCell ref="F181:F183"/>
    <mergeCell ref="F186:F188"/>
    <mergeCell ref="F191:F193"/>
    <mergeCell ref="F194:F195"/>
    <mergeCell ref="F197:F199"/>
    <mergeCell ref="F200:F201"/>
    <mergeCell ref="F203:F205"/>
    <mergeCell ref="F208:F210"/>
    <mergeCell ref="F211:F212"/>
    <mergeCell ref="F214:F216"/>
    <mergeCell ref="F219:F221"/>
    <mergeCell ref="F224:F226"/>
    <mergeCell ref="F229:F231"/>
    <mergeCell ref="F232:F233"/>
    <mergeCell ref="F235:F237"/>
    <mergeCell ref="G5:G6"/>
    <mergeCell ref="G9:G10"/>
    <mergeCell ref="G13:G14"/>
    <mergeCell ref="G17:G18"/>
    <mergeCell ref="G21:G22"/>
    <mergeCell ref="G25:G26"/>
    <mergeCell ref="G29:G30"/>
    <mergeCell ref="G33:G34"/>
    <mergeCell ref="G37:G38"/>
    <mergeCell ref="G41:G42"/>
    <mergeCell ref="G45:G46"/>
    <mergeCell ref="G51:G52"/>
    <mergeCell ref="G55:G56"/>
    <mergeCell ref="G59:G60"/>
    <mergeCell ref="G63:G64"/>
    <mergeCell ref="G67:G68"/>
    <mergeCell ref="G71:G72"/>
    <mergeCell ref="G75:G76"/>
    <mergeCell ref="G79:G80"/>
    <mergeCell ref="G83:G84"/>
    <mergeCell ref="G87:G88"/>
    <mergeCell ref="G94:G97"/>
    <mergeCell ref="G103:G104"/>
    <mergeCell ref="G123:G124"/>
  </mergeCells>
  <pageMargins left="0.75" right="0.75" top="0.268999993801117" bottom="0.268999993801117" header="0" footer="0"/>
  <pageSetup paperSize="9" pageOrder="overThenDown"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11"/>
  <sheetViews>
    <sheetView workbookViewId="0">
      <selection activeCell="J17" sqref="J17"/>
    </sheetView>
  </sheetViews>
  <sheetFormatPr defaultColWidth="10" defaultRowHeight="13.5"/>
  <cols>
    <col min="1" max="1" width="15.3833333333333" customWidth="1"/>
    <col min="2" max="2" width="30.775" customWidth="1"/>
    <col min="3" max="3" width="40.85" customWidth="1"/>
    <col min="4" max="4" width="14.6583333333333" customWidth="1"/>
    <col min="5" max="8" width="15.3833333333333" customWidth="1"/>
    <col min="9" max="18" width="19.4916666666667" customWidth="1"/>
    <col min="19" max="19" width="9.76666666666667" customWidth="1"/>
  </cols>
  <sheetData>
    <row r="1" ht="22.75" customHeight="1" spans="1:18">
      <c r="A1" s="1" t="s">
        <v>520</v>
      </c>
      <c r="B1" s="1"/>
      <c r="C1" s="1"/>
      <c r="E1" s="1"/>
      <c r="F1" s="1"/>
      <c r="G1" s="1"/>
      <c r="H1" s="1"/>
      <c r="I1" s="1"/>
      <c r="J1" s="1"/>
      <c r="K1" s="1"/>
      <c r="L1" s="1"/>
      <c r="M1" s="1"/>
      <c r="N1" s="1"/>
      <c r="O1" s="1"/>
      <c r="P1" s="1"/>
      <c r="Q1" s="1"/>
      <c r="R1" s="1" t="s">
        <v>80</v>
      </c>
    </row>
    <row r="2" ht="56.95" customHeight="1" spans="1:18">
      <c r="A2" s="2" t="s">
        <v>521</v>
      </c>
      <c r="B2" s="2"/>
      <c r="C2" s="2"/>
      <c r="D2" s="2"/>
      <c r="E2" s="2"/>
      <c r="F2" s="2"/>
      <c r="G2" s="2"/>
      <c r="H2" s="2"/>
      <c r="I2" s="2"/>
      <c r="J2" s="2"/>
      <c r="K2" s="2"/>
      <c r="L2" s="2"/>
      <c r="M2" s="2"/>
      <c r="N2" s="2"/>
      <c r="O2" s="2"/>
      <c r="P2" s="2"/>
      <c r="Q2" s="2"/>
      <c r="R2" s="2"/>
    </row>
    <row r="3" ht="22.75" customHeight="1" spans="1:18">
      <c r="A3" s="1"/>
      <c r="B3" s="1"/>
      <c r="C3" s="1"/>
      <c r="D3" s="1"/>
      <c r="E3" s="1"/>
      <c r="F3" s="1"/>
      <c r="G3" s="1"/>
      <c r="H3" s="1"/>
      <c r="I3" s="1"/>
      <c r="J3" s="1"/>
      <c r="K3" s="1"/>
      <c r="L3" s="1"/>
      <c r="M3" s="1"/>
      <c r="N3" s="1"/>
      <c r="O3" s="1"/>
      <c r="P3" s="1"/>
      <c r="Q3" s="1"/>
      <c r="R3" s="14" t="s">
        <v>522</v>
      </c>
    </row>
    <row r="4" ht="28.45" customHeight="1" spans="1:18">
      <c r="A4" s="3" t="s">
        <v>82</v>
      </c>
      <c r="B4" s="3" t="s">
        <v>83</v>
      </c>
      <c r="C4" s="3" t="s">
        <v>279</v>
      </c>
      <c r="D4" s="3" t="s">
        <v>523</v>
      </c>
      <c r="E4" s="3" t="s">
        <v>524</v>
      </c>
      <c r="F4" s="3" t="s">
        <v>525</v>
      </c>
      <c r="G4" s="3"/>
      <c r="H4" s="3"/>
      <c r="I4" s="3" t="s">
        <v>526</v>
      </c>
      <c r="J4" s="3"/>
      <c r="K4" s="3"/>
      <c r="L4" s="3"/>
      <c r="M4" s="3"/>
      <c r="N4" s="3"/>
      <c r="O4" s="3"/>
      <c r="P4" s="3"/>
      <c r="Q4" s="3"/>
      <c r="R4" s="3"/>
    </row>
    <row r="5" ht="28.45" customHeight="1" spans="1:18">
      <c r="A5" s="3"/>
      <c r="B5" s="3"/>
      <c r="C5" s="3"/>
      <c r="D5" s="3"/>
      <c r="E5" s="3"/>
      <c r="F5" s="3" t="s">
        <v>527</v>
      </c>
      <c r="G5" s="3" t="s">
        <v>528</v>
      </c>
      <c r="H5" s="3" t="s">
        <v>529</v>
      </c>
      <c r="I5" s="3" t="s">
        <v>84</v>
      </c>
      <c r="J5" s="3" t="s">
        <v>87</v>
      </c>
      <c r="K5" s="3" t="s">
        <v>88</v>
      </c>
      <c r="L5" s="3" t="s">
        <v>89</v>
      </c>
      <c r="M5" s="3" t="s">
        <v>90</v>
      </c>
      <c r="N5" s="3" t="s">
        <v>91</v>
      </c>
      <c r="O5" s="3" t="s">
        <v>92</v>
      </c>
      <c r="P5" s="3" t="s">
        <v>93</v>
      </c>
      <c r="Q5" s="3" t="s">
        <v>94</v>
      </c>
      <c r="R5" s="3" t="s">
        <v>95</v>
      </c>
    </row>
    <row r="6" ht="36.15" customHeight="1" spans="1:18">
      <c r="A6" s="92" t="s">
        <v>530</v>
      </c>
      <c r="B6" s="4" t="s">
        <v>100</v>
      </c>
      <c r="C6" s="5" t="s">
        <v>308</v>
      </c>
      <c r="D6" s="6" t="s">
        <v>531</v>
      </c>
      <c r="E6" s="7" t="s">
        <v>532</v>
      </c>
      <c r="F6" s="8">
        <v>1</v>
      </c>
      <c r="G6" s="9">
        <v>10000</v>
      </c>
      <c r="H6" s="9">
        <v>10000</v>
      </c>
      <c r="I6" s="9">
        <v>10000</v>
      </c>
      <c r="J6" s="9">
        <v>10000</v>
      </c>
      <c r="K6" s="9"/>
      <c r="L6" s="9"/>
      <c r="M6" s="9"/>
      <c r="N6" s="9"/>
      <c r="O6" s="9"/>
      <c r="P6" s="9"/>
      <c r="Q6" s="9"/>
      <c r="R6" s="9"/>
    </row>
    <row r="7" ht="36.15" customHeight="1" spans="1:18">
      <c r="A7" s="92" t="s">
        <v>530</v>
      </c>
      <c r="B7" s="4" t="s">
        <v>100</v>
      </c>
      <c r="C7" s="5" t="s">
        <v>306</v>
      </c>
      <c r="D7" s="6" t="s">
        <v>533</v>
      </c>
      <c r="E7" s="7" t="s">
        <v>534</v>
      </c>
      <c r="F7" s="8">
        <v>1</v>
      </c>
      <c r="G7" s="9">
        <v>7000</v>
      </c>
      <c r="H7" s="9">
        <v>7000</v>
      </c>
      <c r="I7" s="9">
        <v>7000</v>
      </c>
      <c r="J7" s="9">
        <v>7000</v>
      </c>
      <c r="K7" s="9"/>
      <c r="L7" s="9"/>
      <c r="M7" s="9"/>
      <c r="N7" s="9"/>
      <c r="O7" s="9"/>
      <c r="P7" s="9"/>
      <c r="Q7" s="9"/>
      <c r="R7" s="9"/>
    </row>
    <row r="8" ht="36.15" customHeight="1" spans="1:18">
      <c r="A8" s="92" t="s">
        <v>530</v>
      </c>
      <c r="B8" s="4" t="s">
        <v>100</v>
      </c>
      <c r="C8" s="5" t="s">
        <v>306</v>
      </c>
      <c r="D8" s="10" t="s">
        <v>531</v>
      </c>
      <c r="E8" s="7" t="s">
        <v>532</v>
      </c>
      <c r="F8" s="8">
        <v>1</v>
      </c>
      <c r="G8" s="9">
        <v>8000</v>
      </c>
      <c r="H8" s="9">
        <v>8000</v>
      </c>
      <c r="I8" s="9">
        <v>8000</v>
      </c>
      <c r="J8" s="9">
        <v>8000</v>
      </c>
      <c r="K8" s="9"/>
      <c r="L8" s="9"/>
      <c r="M8" s="9"/>
      <c r="N8" s="9"/>
      <c r="O8" s="9"/>
      <c r="P8" s="9"/>
      <c r="Q8" s="9"/>
      <c r="R8" s="9"/>
    </row>
    <row r="9" ht="36.15" customHeight="1" spans="1:18">
      <c r="A9" s="92" t="s">
        <v>530</v>
      </c>
      <c r="B9" s="4" t="s">
        <v>100</v>
      </c>
      <c r="C9" s="5" t="s">
        <v>306</v>
      </c>
      <c r="D9" s="6" t="s">
        <v>535</v>
      </c>
      <c r="E9" s="7" t="s">
        <v>536</v>
      </c>
      <c r="F9" s="8">
        <v>1</v>
      </c>
      <c r="G9" s="9">
        <v>10000</v>
      </c>
      <c r="H9" s="9">
        <v>10000</v>
      </c>
      <c r="I9" s="9">
        <v>10000</v>
      </c>
      <c r="J9" s="9">
        <v>10000</v>
      </c>
      <c r="K9" s="9"/>
      <c r="L9" s="9"/>
      <c r="M9" s="9"/>
      <c r="N9" s="9"/>
      <c r="O9" s="9"/>
      <c r="P9" s="9"/>
      <c r="Q9" s="9"/>
      <c r="R9" s="9"/>
    </row>
    <row r="10" ht="34.15" customHeight="1" spans="1:18">
      <c r="A10" s="3"/>
      <c r="B10" s="3" t="s">
        <v>314</v>
      </c>
      <c r="C10" s="3"/>
      <c r="D10" s="3"/>
      <c r="E10" s="3"/>
      <c r="F10" s="11">
        <f t="shared" ref="F10:J10" si="0">SUM(F6:F9)</f>
        <v>4</v>
      </c>
      <c r="G10" s="11">
        <f t="shared" si="0"/>
        <v>35000</v>
      </c>
      <c r="H10" s="11">
        <f t="shared" si="0"/>
        <v>35000</v>
      </c>
      <c r="I10" s="11">
        <f t="shared" si="0"/>
        <v>35000</v>
      </c>
      <c r="J10" s="11">
        <f t="shared" si="0"/>
        <v>35000</v>
      </c>
      <c r="K10" s="13"/>
      <c r="L10" s="13"/>
      <c r="M10" s="13"/>
      <c r="N10" s="13"/>
      <c r="O10" s="13"/>
      <c r="P10" s="13"/>
      <c r="Q10" s="13"/>
      <c r="R10" s="13"/>
    </row>
    <row r="11" ht="14.3" customHeight="1" spans="1:18">
      <c r="A11" s="12" t="s">
        <v>537</v>
      </c>
      <c r="B11" s="12"/>
      <c r="C11" s="12"/>
      <c r="D11" s="12"/>
      <c r="E11" s="12"/>
      <c r="F11" s="12"/>
      <c r="G11" s="12"/>
      <c r="H11" s="12"/>
      <c r="I11" s="12"/>
      <c r="J11" s="12"/>
      <c r="K11" s="12"/>
      <c r="L11" s="12"/>
      <c r="M11" s="12"/>
      <c r="N11" s="12"/>
      <c r="O11" s="12"/>
      <c r="P11" s="12"/>
      <c r="Q11" s="12"/>
      <c r="R11" s="12"/>
    </row>
  </sheetData>
  <mergeCells count="10">
    <mergeCell ref="A2:R2"/>
    <mergeCell ref="A3:K3"/>
    <mergeCell ref="F4:H4"/>
    <mergeCell ref="I4:R4"/>
    <mergeCell ref="A11:R11"/>
    <mergeCell ref="A4:A5"/>
    <mergeCell ref="B4:B5"/>
    <mergeCell ref="C4:C5"/>
    <mergeCell ref="D4:D5"/>
    <mergeCell ref="E4:E5"/>
  </mergeCells>
  <pageMargins left="0.75" right="0.75" top="0.268999993801117" bottom="0.268999993801117" header="0" footer="0"/>
  <pageSetup paperSize="9" pageOrder="overThenDown"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14</vt:i4>
      </vt:variant>
    </vt:vector>
  </HeadingPairs>
  <TitlesOfParts>
    <vt:vector size="14" baseType="lpstr">
      <vt:lpstr>目录</vt:lpstr>
      <vt:lpstr>1收支总表</vt:lpstr>
      <vt:lpstr>2收入总表</vt:lpstr>
      <vt:lpstr>3支出总表</vt:lpstr>
      <vt:lpstr>4财拨总表</vt:lpstr>
      <vt:lpstr>5一般预算支出</vt:lpstr>
      <vt:lpstr>一般预算支出（元）</vt:lpstr>
      <vt:lpstr>6基本支出</vt:lpstr>
      <vt:lpstr>7三公</vt:lpstr>
      <vt:lpstr>8政府性基金</vt:lpstr>
      <vt:lpstr>9国有资本经营预算</vt:lpstr>
      <vt:lpstr>10部门项目支出</vt:lpstr>
      <vt:lpstr>11项目绩效目标表</vt:lpstr>
      <vt:lpstr>12政府采购预算表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2023-04-12T06:40:00Z</dcterms:created>
  <dcterms:modified xsi:type="dcterms:W3CDTF">2023-04-17T03:40:41Z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3B5906A0B4064C27BCB279FE75EFC3A1</vt:lpwstr>
  </property>
  <property fmtid="{D5CDD505-2E9C-101B-9397-08002B2CF9AE}" pid="3" name="KSOProductBuildVer">
    <vt:lpwstr>2052-11.1.0.12358</vt:lpwstr>
  </property>
</Properties>
</file>